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BIENES" sheetId="1" r:id="rId1"/>
  </sheets>
  <definedNames>
    <definedName name="_xlnm.Print_Area" localSheetId="0">'BIENES'!$A$1:$T$44</definedName>
  </definedNames>
  <calcPr fullCalcOnLoad="1"/>
</workbook>
</file>

<file path=xl/sharedStrings.xml><?xml version="1.0" encoding="utf-8"?>
<sst xmlns="http://schemas.openxmlformats.org/spreadsheetml/2006/main" count="52" uniqueCount="50">
  <si>
    <t>EVALUACION</t>
  </si>
  <si>
    <t>REEVALUACION</t>
  </si>
  <si>
    <t>RESULTADOS</t>
  </si>
  <si>
    <t>CRITERIO / PUNTAJE REQUERIDO</t>
  </si>
  <si>
    <t>CALIDAD PRODUCTO</t>
  </si>
  <si>
    <t>CUMPLIMIENTO REQ. TECNICOS</t>
  </si>
  <si>
    <t>INDICE ENTREGAS</t>
  </si>
  <si>
    <t>ENTREGAS OPORTUNAS</t>
  </si>
  <si>
    <t>REACCION ANTE NO CONFORMIDADES</t>
  </si>
  <si>
    <t>PUNTAJE OBTENIDO</t>
  </si>
  <si>
    <t>TIPO DE PROVEEDOR</t>
  </si>
  <si>
    <t xml:space="preserve">PUNTAJE </t>
  </si>
  <si>
    <t xml:space="preserve">TIPO DE PROVEEDOR </t>
  </si>
  <si>
    <t xml:space="preserve">ACCIÒN A SEGUIR / OBSERVACIONES </t>
  </si>
  <si>
    <t xml:space="preserve">Enfatizar en puntos débiles para mantener la posiciòn </t>
  </si>
  <si>
    <t>Establecer comunicación para infomarle puntos débiles y obtener compromiso de mejoramiento</t>
  </si>
  <si>
    <t xml:space="preserve">Debe presentar un plan de mejora para aceptarlo como proveedor </t>
  </si>
  <si>
    <t xml:space="preserve">Muy confiable </t>
  </si>
  <si>
    <t xml:space="preserve">Condicional </t>
  </si>
  <si>
    <t xml:space="preserve">No confiable </t>
  </si>
  <si>
    <t xml:space="preserve">Inaceptable </t>
  </si>
  <si>
    <t>INDICADORES DE EVALUACION</t>
  </si>
  <si>
    <t>No se puede aceptar como proveedor de Fundescat</t>
  </si>
  <si>
    <t xml:space="preserve">Total reclamaciones realizadas en el periodo </t>
  </si>
  <si>
    <t>No. de pedidos entregados oportunamente (en la fecha acordada o antes)</t>
  </si>
  <si>
    <t>FECHA</t>
  </si>
  <si>
    <t>NOMBRE DEL EVALUADOR</t>
  </si>
  <si>
    <t>CARGO</t>
  </si>
  <si>
    <t>FIRMA</t>
  </si>
  <si>
    <t>CÓDIGO</t>
  </si>
  <si>
    <t>VERSIÓN</t>
  </si>
  <si>
    <t>PÁGINA</t>
  </si>
  <si>
    <t>1 de 1</t>
  </si>
  <si>
    <t>ELABORÓ</t>
  </si>
  <si>
    <t>REVISÓ</t>
  </si>
  <si>
    <t>APROBÓ</t>
  </si>
  <si>
    <t>Equipo Operativo de Calidad</t>
  </si>
  <si>
    <t>Líder de Calidad</t>
  </si>
  <si>
    <t>GESTIÓN ADMINISTRATIVA Y FINANCIERA</t>
  </si>
  <si>
    <r>
      <t xml:space="preserve">Bien. </t>
    </r>
    <r>
      <rPr>
        <sz val="10"/>
        <rFont val="Arial"/>
        <family val="2"/>
      </rPr>
      <t>Se define y se reconoce a través de sus caracteristicas técnicas y funcionales, tales como: Equipos y/o elementos para oficina o laboratorio; mobiliario: papeleria: computadores, entre otros</t>
    </r>
  </si>
  <si>
    <t>EVALUACIÓN Y REEVALUACIÓN DE PROVEEDORES DE BIENES</t>
  </si>
  <si>
    <t>Total  de pedidos realizados (productos comprados) en el periodo</t>
  </si>
  <si>
    <t>No. de reclamaciones por inconformidades de calidad del producto</t>
  </si>
  <si>
    <t xml:space="preserve">No. de pedidos realizados con incumplimiento de especificaciones técnicas </t>
  </si>
  <si>
    <t>No. pedidos entregados con las cantidades correctas (pedidos completos realizados )</t>
  </si>
  <si>
    <t>No. de atenciones realizadas ante inconformidades presentadas</t>
  </si>
  <si>
    <t>PROVEEDORES EVALUADOS</t>
  </si>
  <si>
    <t>FO-GF-18</t>
  </si>
  <si>
    <t>Líder de Vicerectoría Administrativa</t>
  </si>
  <si>
    <t>02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</si>
</sst>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dd/mm/yy;@"/>
    <numFmt numFmtId="182" formatCode="[$-240A]hh:mm:ss\ AM/PM"/>
    <numFmt numFmtId="183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 wrapText="1"/>
    </xf>
    <xf numFmtId="0" fontId="0" fillId="25" borderId="0" xfId="0" applyFill="1" applyBorder="1" applyAlignment="1">
      <alignment/>
    </xf>
    <xf numFmtId="0" fontId="22" fillId="24" borderId="0" xfId="0" applyFont="1" applyFill="1" applyAlignment="1">
      <alignment vertical="center" wrapText="1"/>
    </xf>
    <xf numFmtId="0" fontId="18" fillId="26" borderId="10" xfId="0" applyFont="1" applyFill="1" applyBorder="1" applyAlignment="1">
      <alignment vertical="center" wrapText="1"/>
    </xf>
    <xf numFmtId="0" fontId="18" fillId="26" borderId="0" xfId="0" applyFont="1" applyFill="1" applyBorder="1" applyAlignment="1">
      <alignment vertical="center" wrapText="1"/>
    </xf>
    <xf numFmtId="0" fontId="18" fillId="26" borderId="11" xfId="0" applyFont="1" applyFill="1" applyBorder="1" applyAlignment="1">
      <alignment vertical="center" wrapText="1"/>
    </xf>
    <xf numFmtId="0" fontId="18" fillId="26" borderId="12" xfId="0" applyFont="1" applyFill="1" applyBorder="1" applyAlignment="1">
      <alignment vertical="center" wrapText="1"/>
    </xf>
    <xf numFmtId="0" fontId="18" fillId="26" borderId="13" xfId="0" applyFont="1" applyFill="1" applyBorder="1" applyAlignment="1">
      <alignment vertical="center" wrapText="1"/>
    </xf>
    <xf numFmtId="44" fontId="0" fillId="24" borderId="0" xfId="0" applyNumberFormat="1" applyFill="1" applyAlignment="1">
      <alignment vertical="center" wrapText="1"/>
    </xf>
    <xf numFmtId="9" fontId="18" fillId="24" borderId="14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vertical="center" wrapText="1"/>
    </xf>
    <xf numFmtId="0" fontId="18" fillId="26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/>
    </xf>
    <xf numFmtId="0" fontId="18" fillId="26" borderId="14" xfId="0" applyFont="1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0" fillId="26" borderId="12" xfId="0" applyFill="1" applyBorder="1" applyAlignment="1">
      <alignment horizontal="center" vertical="center" wrapText="1"/>
    </xf>
    <xf numFmtId="0" fontId="0" fillId="26" borderId="15" xfId="0" applyFill="1" applyBorder="1" applyAlignment="1">
      <alignment/>
    </xf>
    <xf numFmtId="0" fontId="19" fillId="26" borderId="10" xfId="0" applyFont="1" applyFill="1" applyBorder="1" applyAlignment="1">
      <alignment vertical="center"/>
    </xf>
    <xf numFmtId="0" fontId="19" fillId="26" borderId="16" xfId="0" applyFont="1" applyFill="1" applyBorder="1" applyAlignment="1">
      <alignment vertical="center"/>
    </xf>
    <xf numFmtId="0" fontId="21" fillId="24" borderId="0" xfId="0" applyFont="1" applyFill="1" applyAlignment="1">
      <alignment horizontal="center" vertical="center" wrapText="1"/>
    </xf>
    <xf numFmtId="183" fontId="0" fillId="27" borderId="14" xfId="0" applyNumberFormat="1" applyFont="1" applyFill="1" applyBorder="1" applyAlignment="1">
      <alignment horizontal="center" vertical="center" wrapText="1"/>
    </xf>
    <xf numFmtId="183" fontId="0" fillId="28" borderId="14" xfId="0" applyNumberFormat="1" applyFont="1" applyFill="1" applyBorder="1" applyAlignment="1">
      <alignment horizontal="center" vertical="center" wrapText="1"/>
    </xf>
    <xf numFmtId="183" fontId="0" fillId="21" borderId="14" xfId="0" applyNumberFormat="1" applyFont="1" applyFill="1" applyBorder="1" applyAlignment="1">
      <alignment horizontal="center" vertical="center" wrapText="1"/>
    </xf>
    <xf numFmtId="183" fontId="0" fillId="19" borderId="14" xfId="0" applyNumberFormat="1" applyFont="1" applyFill="1" applyBorder="1" applyAlignment="1">
      <alignment horizontal="center" vertical="center" wrapText="1"/>
    </xf>
    <xf numFmtId="0" fontId="21" fillId="24" borderId="17" xfId="0" applyFont="1" applyFill="1" applyBorder="1" applyAlignment="1" applyProtection="1">
      <alignment horizontal="center" vertical="center"/>
      <protection locked="0"/>
    </xf>
    <xf numFmtId="0" fontId="21" fillId="24" borderId="18" xfId="0" applyFont="1" applyFill="1" applyBorder="1" applyAlignment="1" applyProtection="1">
      <alignment horizontal="center" vertical="center"/>
      <protection locked="0"/>
    </xf>
    <xf numFmtId="0" fontId="21" fillId="24" borderId="19" xfId="0" applyFont="1" applyFill="1" applyBorder="1" applyAlignment="1" applyProtection="1">
      <alignment horizontal="center" vertical="center"/>
      <protection locked="0"/>
    </xf>
    <xf numFmtId="9" fontId="18" fillId="26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9" fontId="21" fillId="24" borderId="14" xfId="56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44" fontId="29" fillId="29" borderId="22" xfId="0" applyNumberFormat="1" applyFont="1" applyFill="1" applyBorder="1" applyAlignment="1" applyProtection="1">
      <alignment horizontal="center" vertical="center" wrapText="1"/>
      <protection locked="0"/>
    </xf>
    <xf numFmtId="44" fontId="29" fillId="29" borderId="22" xfId="0" applyNumberFormat="1" applyFont="1" applyFill="1" applyBorder="1" applyAlignment="1">
      <alignment horizontal="center" vertical="center" wrapText="1"/>
    </xf>
    <xf numFmtId="44" fontId="29" fillId="29" borderId="11" xfId="0" applyNumberFormat="1" applyFont="1" applyFill="1" applyBorder="1" applyAlignment="1">
      <alignment horizontal="center" vertical="center" wrapText="1"/>
    </xf>
    <xf numFmtId="183" fontId="0" fillId="27" borderId="14" xfId="0" applyNumberFormat="1" applyFont="1" applyFill="1" applyBorder="1" applyAlignment="1">
      <alignment vertical="center" wrapText="1"/>
    </xf>
    <xf numFmtId="183" fontId="0" fillId="28" borderId="14" xfId="0" applyNumberFormat="1" applyFont="1" applyFill="1" applyBorder="1" applyAlignment="1">
      <alignment vertical="center" wrapText="1"/>
    </xf>
    <xf numFmtId="183" fontId="0" fillId="21" borderId="14" xfId="0" applyNumberFormat="1" applyFont="1" applyFill="1" applyBorder="1" applyAlignment="1">
      <alignment vertical="center" wrapText="1"/>
    </xf>
    <xf numFmtId="183" fontId="0" fillId="19" borderId="14" xfId="0" applyNumberFormat="1" applyFont="1" applyFill="1" applyBorder="1" applyAlignment="1">
      <alignment vertical="center" wrapText="1"/>
    </xf>
    <xf numFmtId="0" fontId="20" fillId="28" borderId="14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 wrapText="1"/>
    </xf>
    <xf numFmtId="0" fontId="20" fillId="21" borderId="14" xfId="0" applyFont="1" applyFill="1" applyBorder="1" applyAlignment="1">
      <alignment horizontal="center" vertical="center"/>
    </xf>
    <xf numFmtId="0" fontId="0" fillId="21" borderId="14" xfId="0" applyFont="1" applyFill="1" applyBorder="1" applyAlignment="1">
      <alignment horizontal="center" vertical="center" wrapText="1"/>
    </xf>
    <xf numFmtId="0" fontId="20" fillId="19" borderId="14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30" borderId="23" xfId="0" applyFont="1" applyFill="1" applyBorder="1" applyAlignment="1">
      <alignment horizontal="left" vertical="center" wrapText="1"/>
    </xf>
    <xf numFmtId="0" fontId="20" fillId="30" borderId="20" xfId="0" applyFont="1" applyFill="1" applyBorder="1" applyAlignment="1">
      <alignment horizontal="left" vertical="center" wrapText="1"/>
    </xf>
    <xf numFmtId="0" fontId="20" fillId="30" borderId="21" xfId="0" applyFont="1" applyFill="1" applyBorder="1" applyAlignment="1">
      <alignment horizontal="left"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31" borderId="14" xfId="0" applyFont="1" applyFill="1" applyBorder="1" applyAlignment="1">
      <alignment horizontal="center" vertical="center" wrapText="1"/>
    </xf>
    <xf numFmtId="0" fontId="30" fillId="32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center" vertical="center" wrapText="1"/>
    </xf>
    <xf numFmtId="0" fontId="30" fillId="32" borderId="14" xfId="0" applyFont="1" applyFill="1" applyBorder="1" applyAlignment="1">
      <alignment horizontal="center" vertical="center"/>
    </xf>
    <xf numFmtId="0" fontId="18" fillId="26" borderId="30" xfId="0" applyFont="1" applyFill="1" applyBorder="1" applyAlignment="1">
      <alignment horizontal="center" vertical="center" wrapText="1"/>
    </xf>
    <xf numFmtId="0" fontId="21" fillId="31" borderId="14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left" vertical="center" wrapText="1"/>
    </xf>
    <xf numFmtId="0" fontId="18" fillId="24" borderId="15" xfId="0" applyFont="1" applyFill="1" applyBorder="1" applyAlignment="1">
      <alignment horizontal="left" vertical="top" wrapText="1"/>
    </xf>
    <xf numFmtId="0" fontId="18" fillId="24" borderId="10" xfId="0" applyFont="1" applyFill="1" applyBorder="1" applyAlignment="1">
      <alignment horizontal="left" vertical="top" wrapText="1"/>
    </xf>
    <xf numFmtId="0" fontId="18" fillId="24" borderId="11" xfId="0" applyFont="1" applyFill="1" applyBorder="1" applyAlignment="1">
      <alignment horizontal="left" vertical="top" wrapText="1"/>
    </xf>
    <xf numFmtId="0" fontId="18" fillId="24" borderId="12" xfId="0" applyFont="1" applyFill="1" applyBorder="1" applyAlignment="1">
      <alignment horizontal="left" vertical="top" wrapText="1"/>
    </xf>
    <xf numFmtId="0" fontId="18" fillId="31" borderId="14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30" fillId="32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20" fillId="26" borderId="15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/>
    </xf>
    <xf numFmtId="0" fontId="22" fillId="25" borderId="31" xfId="0" applyFont="1" applyFill="1" applyBorder="1" applyAlignment="1">
      <alignment horizontal="center" vertical="center" wrapText="1"/>
    </xf>
    <xf numFmtId="0" fontId="22" fillId="25" borderId="32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7"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11</xdr:row>
      <xdr:rowOff>19050</xdr:rowOff>
    </xdr:from>
    <xdr:to>
      <xdr:col>10</xdr:col>
      <xdr:colOff>476250</xdr:colOff>
      <xdr:row>11</xdr:row>
      <xdr:rowOff>142875</xdr:rowOff>
    </xdr:to>
    <xdr:sp>
      <xdr:nvSpPr>
        <xdr:cNvPr id="1" name="2 Rectángulo"/>
        <xdr:cNvSpPr>
          <a:spLocks/>
        </xdr:cNvSpPr>
      </xdr:nvSpPr>
      <xdr:spPr>
        <a:xfrm>
          <a:off x="4876800" y="1771650"/>
          <a:ext cx="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11</xdr:row>
      <xdr:rowOff>0</xdr:rowOff>
    </xdr:from>
    <xdr:to>
      <xdr:col>7</xdr:col>
      <xdr:colOff>476250</xdr:colOff>
      <xdr:row>11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3448050" y="1752600"/>
          <a:ext cx="0" cy="133350"/>
        </a:xfrm>
        <a:prstGeom prst="rect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11</xdr:row>
      <xdr:rowOff>0</xdr:rowOff>
    </xdr:from>
    <xdr:to>
      <xdr:col>8</xdr:col>
      <xdr:colOff>476250</xdr:colOff>
      <xdr:row>11</xdr:row>
      <xdr:rowOff>133350</xdr:rowOff>
    </xdr:to>
    <xdr:sp>
      <xdr:nvSpPr>
        <xdr:cNvPr id="3" name="3 Rectángulo"/>
        <xdr:cNvSpPr>
          <a:spLocks/>
        </xdr:cNvSpPr>
      </xdr:nvSpPr>
      <xdr:spPr>
        <a:xfrm>
          <a:off x="3924300" y="1752600"/>
          <a:ext cx="0" cy="133350"/>
        </a:xfrm>
        <a:prstGeom prst="rect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1</xdr:row>
      <xdr:rowOff>76200</xdr:rowOff>
    </xdr:from>
    <xdr:to>
      <xdr:col>2</xdr:col>
      <xdr:colOff>333375</xdr:colOff>
      <xdr:row>4</xdr:row>
      <xdr:rowOff>142875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rcRect l="18537" t="14120" r="16522" b="15205"/>
        <a:stretch>
          <a:fillRect/>
        </a:stretch>
      </xdr:blipFill>
      <xdr:spPr>
        <a:xfrm>
          <a:off x="200025" y="152400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1"/>
  <sheetViews>
    <sheetView tabSelected="1" view="pageBreakPreview" zoomScaleNormal="85" zoomScaleSheetLayoutView="100" zoomScalePageLayoutView="0" workbookViewId="0" topLeftCell="A1">
      <selection activeCell="S4" sqref="S4:T4"/>
    </sheetView>
  </sheetViews>
  <sheetFormatPr defaultColWidth="11.57421875" defaultRowHeight="12.75"/>
  <cols>
    <col min="1" max="1" width="1.7109375" style="1" customWidth="1"/>
    <col min="2" max="20" width="7.140625" style="1" customWidth="1"/>
    <col min="21" max="16384" width="11.57421875" style="1" customWidth="1"/>
  </cols>
  <sheetData>
    <row r="1" ht="6" customHeight="1"/>
    <row r="2" spans="2:20" ht="15" customHeight="1">
      <c r="B2" s="54"/>
      <c r="C2" s="54"/>
      <c r="D2" s="71" t="s">
        <v>38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7" t="s">
        <v>29</v>
      </c>
      <c r="R2" s="87"/>
      <c r="S2" s="77" t="s">
        <v>47</v>
      </c>
      <c r="T2" s="77"/>
    </row>
    <row r="3" spans="2:20" ht="15" customHeight="1">
      <c r="B3" s="54"/>
      <c r="C3" s="54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3" t="s">
        <v>30</v>
      </c>
      <c r="R3" s="73"/>
      <c r="S3" s="68" t="s">
        <v>49</v>
      </c>
      <c r="T3" s="68"/>
    </row>
    <row r="4" spans="2:20" ht="15" customHeight="1">
      <c r="B4" s="54"/>
      <c r="C4" s="54"/>
      <c r="D4" s="72" t="s">
        <v>40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 t="s">
        <v>25</v>
      </c>
      <c r="R4" s="73"/>
      <c r="S4" s="69">
        <v>42828</v>
      </c>
      <c r="T4" s="69"/>
    </row>
    <row r="5" spans="2:20" ht="15" customHeight="1">
      <c r="B5" s="54"/>
      <c r="C5" s="54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 t="s">
        <v>31</v>
      </c>
      <c r="R5" s="73"/>
      <c r="S5" s="70" t="s">
        <v>32</v>
      </c>
      <c r="T5" s="70"/>
    </row>
    <row r="6" spans="2:20" ht="15" customHeight="1">
      <c r="B6" s="73" t="s">
        <v>33</v>
      </c>
      <c r="C6" s="73"/>
      <c r="D6" s="73"/>
      <c r="E6" s="73"/>
      <c r="F6" s="73"/>
      <c r="G6" s="73"/>
      <c r="H6" s="73" t="s">
        <v>34</v>
      </c>
      <c r="I6" s="73"/>
      <c r="J6" s="73"/>
      <c r="K6" s="73"/>
      <c r="L6" s="73"/>
      <c r="M6" s="73"/>
      <c r="N6" s="73"/>
      <c r="O6" s="73" t="s">
        <v>35</v>
      </c>
      <c r="P6" s="73"/>
      <c r="Q6" s="73"/>
      <c r="R6" s="73"/>
      <c r="S6" s="73"/>
      <c r="T6" s="73"/>
    </row>
    <row r="7" spans="2:20" ht="15" customHeight="1">
      <c r="B7" s="54" t="s">
        <v>48</v>
      </c>
      <c r="C7" s="54"/>
      <c r="D7" s="54"/>
      <c r="E7" s="54"/>
      <c r="F7" s="54"/>
      <c r="G7" s="54"/>
      <c r="H7" s="54" t="s">
        <v>36</v>
      </c>
      <c r="I7" s="54"/>
      <c r="J7" s="54"/>
      <c r="K7" s="54"/>
      <c r="L7" s="54"/>
      <c r="M7" s="54"/>
      <c r="N7" s="54"/>
      <c r="O7" s="54" t="s">
        <v>37</v>
      </c>
      <c r="P7" s="54"/>
      <c r="Q7" s="54"/>
      <c r="R7" s="54"/>
      <c r="S7" s="54"/>
      <c r="T7" s="54"/>
    </row>
    <row r="8" spans="2:20" ht="7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2:20" ht="24" customHeight="1">
      <c r="B9" s="55" t="s">
        <v>39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7"/>
    </row>
    <row r="10" spans="2:20" ht="6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2:20" ht="3.75" customHeight="1">
      <c r="B11" s="20"/>
      <c r="C11" s="5"/>
      <c r="D11" s="5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2:22" s="2" customFormat="1" ht="12.75" customHeight="1">
      <c r="B12" s="76"/>
      <c r="C12" s="74"/>
      <c r="D12" s="74"/>
      <c r="E12" s="13"/>
      <c r="F12" s="13"/>
      <c r="G12" s="74"/>
      <c r="H12" s="74"/>
      <c r="I12" s="16"/>
      <c r="J12" s="74" t="s">
        <v>0</v>
      </c>
      <c r="K12" s="74"/>
      <c r="L12" s="15"/>
      <c r="M12" s="74" t="s">
        <v>1</v>
      </c>
      <c r="N12" s="74"/>
      <c r="O12" s="12"/>
      <c r="P12" s="12"/>
      <c r="Q12" s="12"/>
      <c r="R12" s="12"/>
      <c r="S12" s="12"/>
      <c r="T12" s="12"/>
      <c r="U12" s="6"/>
      <c r="V12" s="12"/>
    </row>
    <row r="13" spans="2:20" s="2" customFormat="1" ht="3.75" customHeight="1">
      <c r="B13" s="7"/>
      <c r="C13" s="8"/>
      <c r="D13" s="8"/>
      <c r="E13" s="8"/>
      <c r="F13" s="8"/>
      <c r="G13" s="8"/>
      <c r="H13" s="17"/>
      <c r="I13" s="17"/>
      <c r="J13" s="8"/>
      <c r="K13" s="18"/>
      <c r="L13" s="18"/>
      <c r="M13" s="19"/>
      <c r="N13" s="17"/>
      <c r="O13" s="17"/>
      <c r="P13" s="17"/>
      <c r="Q13" s="17"/>
      <c r="R13" s="17"/>
      <c r="S13" s="17"/>
      <c r="T13" s="9"/>
    </row>
    <row r="14" spans="8:14" ht="6.75" customHeight="1">
      <c r="H14" s="3"/>
      <c r="I14" s="3"/>
      <c r="J14" s="3"/>
      <c r="K14" s="3"/>
      <c r="L14" s="3"/>
      <c r="M14" s="3"/>
      <c r="N14" s="3"/>
    </row>
    <row r="15" spans="2:20" ht="15" customHeight="1">
      <c r="B15" s="64" t="s">
        <v>21</v>
      </c>
      <c r="C15" s="64"/>
      <c r="D15" s="64"/>
      <c r="E15" s="64"/>
      <c r="F15" s="64"/>
      <c r="G15" s="75" t="s">
        <v>46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2:20" s="10" customFormat="1" ht="45" customHeight="1">
      <c r="B16" s="64"/>
      <c r="C16" s="64"/>
      <c r="D16" s="64"/>
      <c r="E16" s="64"/>
      <c r="F16" s="64"/>
      <c r="G16" s="41"/>
      <c r="H16" s="42"/>
      <c r="I16" s="42"/>
      <c r="J16" s="42"/>
      <c r="K16" s="42"/>
      <c r="L16" s="42"/>
      <c r="M16" s="43"/>
      <c r="N16" s="43"/>
      <c r="O16" s="42"/>
      <c r="P16" s="42"/>
      <c r="Q16" s="42"/>
      <c r="R16" s="42"/>
      <c r="S16" s="42"/>
      <c r="T16" s="42"/>
    </row>
    <row r="17" spans="2:20" s="34" customFormat="1" ht="22.5" customHeight="1">
      <c r="B17" s="65" t="s">
        <v>41</v>
      </c>
      <c r="C17" s="66"/>
      <c r="D17" s="66"/>
      <c r="E17" s="66"/>
      <c r="F17" s="67"/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</row>
    <row r="18" spans="2:20" s="34" customFormat="1" ht="22.5" customHeight="1">
      <c r="B18" s="78" t="s">
        <v>23</v>
      </c>
      <c r="C18" s="79"/>
      <c r="D18" s="79"/>
      <c r="E18" s="79"/>
      <c r="F18" s="80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</row>
    <row r="19" spans="2:20" s="34" customFormat="1" ht="22.5" customHeight="1">
      <c r="B19" s="78" t="s">
        <v>42</v>
      </c>
      <c r="C19" s="79"/>
      <c r="D19" s="79"/>
      <c r="E19" s="79"/>
      <c r="F19" s="80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</row>
    <row r="20" spans="2:20" s="34" customFormat="1" ht="22.5" customHeight="1">
      <c r="B20" s="98" t="s">
        <v>43</v>
      </c>
      <c r="C20" s="99"/>
      <c r="D20" s="99"/>
      <c r="E20" s="99"/>
      <c r="F20" s="100"/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</row>
    <row r="21" spans="2:20" s="34" customFormat="1" ht="22.5" customHeight="1">
      <c r="B21" s="98" t="s">
        <v>44</v>
      </c>
      <c r="C21" s="99"/>
      <c r="D21" s="99"/>
      <c r="E21" s="99"/>
      <c r="F21" s="100"/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</row>
    <row r="22" spans="2:20" s="34" customFormat="1" ht="22.5" customHeight="1">
      <c r="B22" s="98" t="s">
        <v>24</v>
      </c>
      <c r="C22" s="99"/>
      <c r="D22" s="99"/>
      <c r="E22" s="99"/>
      <c r="F22" s="100"/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</row>
    <row r="23" spans="2:20" s="34" customFormat="1" ht="22.5" customHeight="1">
      <c r="B23" s="61" t="s">
        <v>45</v>
      </c>
      <c r="C23" s="62"/>
      <c r="D23" s="62"/>
      <c r="E23" s="62"/>
      <c r="F23" s="63"/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</row>
    <row r="25" spans="2:20" ht="15" customHeight="1">
      <c r="B25" s="64" t="s">
        <v>2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 ht="15" customHeight="1">
      <c r="B26" s="64" t="s">
        <v>3</v>
      </c>
      <c r="C26" s="64"/>
      <c r="D26" s="64"/>
      <c r="E26" s="64"/>
      <c r="F26" s="64"/>
      <c r="G26" s="89" t="s">
        <v>46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2:20" s="4" customFormat="1" ht="45" customHeight="1">
      <c r="B27" s="64"/>
      <c r="C27" s="64"/>
      <c r="D27" s="64"/>
      <c r="E27" s="64"/>
      <c r="F27" s="64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2:20" s="23" customFormat="1" ht="22.5" customHeight="1">
      <c r="B28" s="88" t="s">
        <v>4</v>
      </c>
      <c r="C28" s="88"/>
      <c r="D28" s="88"/>
      <c r="E28" s="88"/>
      <c r="F28" s="31">
        <v>0.2</v>
      </c>
      <c r="G28" s="33" t="e">
        <f>(((G19-G17)/G17)*-1)*$F$28</f>
        <v>#DIV/0!</v>
      </c>
      <c r="H28" s="33" t="e">
        <f aca="true" t="shared" si="0" ref="H28:T28">(((H19-H17)/H17)*-1)*$F$28</f>
        <v>#DIV/0!</v>
      </c>
      <c r="I28" s="33" t="e">
        <f t="shared" si="0"/>
        <v>#DIV/0!</v>
      </c>
      <c r="J28" s="33" t="e">
        <f t="shared" si="0"/>
        <v>#DIV/0!</v>
      </c>
      <c r="K28" s="33" t="e">
        <f t="shared" si="0"/>
        <v>#DIV/0!</v>
      </c>
      <c r="L28" s="33" t="e">
        <f t="shared" si="0"/>
        <v>#DIV/0!</v>
      </c>
      <c r="M28" s="33" t="e">
        <f t="shared" si="0"/>
        <v>#DIV/0!</v>
      </c>
      <c r="N28" s="33" t="e">
        <f t="shared" si="0"/>
        <v>#DIV/0!</v>
      </c>
      <c r="O28" s="33" t="e">
        <f t="shared" si="0"/>
        <v>#DIV/0!</v>
      </c>
      <c r="P28" s="33" t="e">
        <f t="shared" si="0"/>
        <v>#DIV/0!</v>
      </c>
      <c r="Q28" s="33" t="e">
        <f t="shared" si="0"/>
        <v>#DIV/0!</v>
      </c>
      <c r="R28" s="33" t="e">
        <f t="shared" si="0"/>
        <v>#DIV/0!</v>
      </c>
      <c r="S28" s="33" t="e">
        <f t="shared" si="0"/>
        <v>#DIV/0!</v>
      </c>
      <c r="T28" s="33" t="e">
        <f t="shared" si="0"/>
        <v>#DIV/0!</v>
      </c>
    </row>
    <row r="29" spans="2:20" s="23" customFormat="1" ht="22.5" customHeight="1">
      <c r="B29" s="88" t="s">
        <v>5</v>
      </c>
      <c r="C29" s="88"/>
      <c r="D29" s="88"/>
      <c r="E29" s="88"/>
      <c r="F29" s="31">
        <v>0.2</v>
      </c>
      <c r="G29" s="33" t="e">
        <f>(((G20-G17)/G17)*-1)*$F$29</f>
        <v>#DIV/0!</v>
      </c>
      <c r="H29" s="33" t="e">
        <f aca="true" t="shared" si="1" ref="H29:T29">(((H20-H17)/H17)*-1)*$F$29</f>
        <v>#DIV/0!</v>
      </c>
      <c r="I29" s="33" t="e">
        <f t="shared" si="1"/>
        <v>#DIV/0!</v>
      </c>
      <c r="J29" s="33" t="e">
        <f t="shared" si="1"/>
        <v>#DIV/0!</v>
      </c>
      <c r="K29" s="33" t="e">
        <f t="shared" si="1"/>
        <v>#DIV/0!</v>
      </c>
      <c r="L29" s="33" t="e">
        <f t="shared" si="1"/>
        <v>#DIV/0!</v>
      </c>
      <c r="M29" s="33" t="e">
        <f t="shared" si="1"/>
        <v>#DIV/0!</v>
      </c>
      <c r="N29" s="33" t="e">
        <f t="shared" si="1"/>
        <v>#DIV/0!</v>
      </c>
      <c r="O29" s="33" t="e">
        <f t="shared" si="1"/>
        <v>#DIV/0!</v>
      </c>
      <c r="P29" s="33" t="e">
        <f t="shared" si="1"/>
        <v>#DIV/0!</v>
      </c>
      <c r="Q29" s="33" t="e">
        <f t="shared" si="1"/>
        <v>#DIV/0!</v>
      </c>
      <c r="R29" s="33" t="e">
        <f t="shared" si="1"/>
        <v>#DIV/0!</v>
      </c>
      <c r="S29" s="33" t="e">
        <f t="shared" si="1"/>
        <v>#DIV/0!</v>
      </c>
      <c r="T29" s="33" t="e">
        <f t="shared" si="1"/>
        <v>#DIV/0!</v>
      </c>
    </row>
    <row r="30" spans="2:20" s="23" customFormat="1" ht="22.5" customHeight="1">
      <c r="B30" s="88" t="s">
        <v>6</v>
      </c>
      <c r="C30" s="88"/>
      <c r="D30" s="88"/>
      <c r="E30" s="88"/>
      <c r="F30" s="31">
        <v>0.2</v>
      </c>
      <c r="G30" s="33">
        <f>IF(G21=G17,20%,IF(G21=0,0%,((G17-G21)/G17)*$F$30))</f>
        <v>0.2</v>
      </c>
      <c r="H30" s="33">
        <f aca="true" t="shared" si="2" ref="H30:T30">IF(H21=H17,20%,IF(H21=0,0%,((H17-H21)/H17)*$F$30))</f>
        <v>0.2</v>
      </c>
      <c r="I30" s="33">
        <f t="shared" si="2"/>
        <v>0.2</v>
      </c>
      <c r="J30" s="33">
        <f t="shared" si="2"/>
        <v>0.2</v>
      </c>
      <c r="K30" s="33">
        <f t="shared" si="2"/>
        <v>0.2</v>
      </c>
      <c r="L30" s="33">
        <f t="shared" si="2"/>
        <v>0.2</v>
      </c>
      <c r="M30" s="33">
        <f t="shared" si="2"/>
        <v>0.2</v>
      </c>
      <c r="N30" s="33">
        <f t="shared" si="2"/>
        <v>0.2</v>
      </c>
      <c r="O30" s="33">
        <f t="shared" si="2"/>
        <v>0.2</v>
      </c>
      <c r="P30" s="33">
        <f t="shared" si="2"/>
        <v>0.2</v>
      </c>
      <c r="Q30" s="33">
        <f t="shared" si="2"/>
        <v>0.2</v>
      </c>
      <c r="R30" s="33">
        <f t="shared" si="2"/>
        <v>0.2</v>
      </c>
      <c r="S30" s="33">
        <f t="shared" si="2"/>
        <v>0.2</v>
      </c>
      <c r="T30" s="33">
        <f t="shared" si="2"/>
        <v>0.2</v>
      </c>
    </row>
    <row r="31" spans="2:20" s="23" customFormat="1" ht="22.5" customHeight="1">
      <c r="B31" s="88" t="s">
        <v>7</v>
      </c>
      <c r="C31" s="88"/>
      <c r="D31" s="88"/>
      <c r="E31" s="88"/>
      <c r="F31" s="31">
        <v>0.2</v>
      </c>
      <c r="G31" s="33">
        <f>IF(G22=G17,20%,IF(G22=0,0%,((G17-G22)/G17)*$F$31))</f>
        <v>0.2</v>
      </c>
      <c r="H31" s="33">
        <f aca="true" t="shared" si="3" ref="H31:T31">IF(H22=H17,20%,IF(H22=0,0%,((H17-H22)/H17)*$F$31))</f>
        <v>0.2</v>
      </c>
      <c r="I31" s="33">
        <f t="shared" si="3"/>
        <v>0.2</v>
      </c>
      <c r="J31" s="33">
        <f t="shared" si="3"/>
        <v>0.2</v>
      </c>
      <c r="K31" s="33">
        <f t="shared" si="3"/>
        <v>0.2</v>
      </c>
      <c r="L31" s="33">
        <f t="shared" si="3"/>
        <v>0.2</v>
      </c>
      <c r="M31" s="33">
        <f t="shared" si="3"/>
        <v>0.2</v>
      </c>
      <c r="N31" s="33">
        <f t="shared" si="3"/>
        <v>0.2</v>
      </c>
      <c r="O31" s="33">
        <f t="shared" si="3"/>
        <v>0.2</v>
      </c>
      <c r="P31" s="33">
        <f t="shared" si="3"/>
        <v>0.2</v>
      </c>
      <c r="Q31" s="33">
        <f t="shared" si="3"/>
        <v>0.2</v>
      </c>
      <c r="R31" s="33">
        <f t="shared" si="3"/>
        <v>0.2</v>
      </c>
      <c r="S31" s="33">
        <f t="shared" si="3"/>
        <v>0.2</v>
      </c>
      <c r="T31" s="33">
        <f t="shared" si="3"/>
        <v>0.2</v>
      </c>
    </row>
    <row r="32" spans="2:20" s="23" customFormat="1" ht="22.5" customHeight="1">
      <c r="B32" s="88" t="s">
        <v>8</v>
      </c>
      <c r="C32" s="88"/>
      <c r="D32" s="88"/>
      <c r="E32" s="88"/>
      <c r="F32" s="31">
        <v>0.2</v>
      </c>
      <c r="G32" s="33">
        <f>IF(G23=G18,20%,((G18-G23)/G18)*$F$32)</f>
        <v>0.2</v>
      </c>
      <c r="H32" s="33">
        <f aca="true" t="shared" si="4" ref="H32:T32">IF(H23=H18,20%,((H18-H23)/H18)*$F$32)</f>
        <v>0.2</v>
      </c>
      <c r="I32" s="33">
        <f t="shared" si="4"/>
        <v>0.2</v>
      </c>
      <c r="J32" s="33">
        <f t="shared" si="4"/>
        <v>0.2</v>
      </c>
      <c r="K32" s="33">
        <f t="shared" si="4"/>
        <v>0.2</v>
      </c>
      <c r="L32" s="33">
        <f t="shared" si="4"/>
        <v>0.2</v>
      </c>
      <c r="M32" s="33">
        <f t="shared" si="4"/>
        <v>0.2</v>
      </c>
      <c r="N32" s="33">
        <f t="shared" si="4"/>
        <v>0.2</v>
      </c>
      <c r="O32" s="33">
        <f t="shared" si="4"/>
        <v>0.2</v>
      </c>
      <c r="P32" s="33">
        <f t="shared" si="4"/>
        <v>0.2</v>
      </c>
      <c r="Q32" s="33">
        <f t="shared" si="4"/>
        <v>0.2</v>
      </c>
      <c r="R32" s="33">
        <f t="shared" si="4"/>
        <v>0.2</v>
      </c>
      <c r="S32" s="33">
        <f t="shared" si="4"/>
        <v>0.2</v>
      </c>
      <c r="T32" s="33">
        <f t="shared" si="4"/>
        <v>0.2</v>
      </c>
    </row>
    <row r="33" spans="2:20" s="23" customFormat="1" ht="22.5" customHeight="1">
      <c r="B33" s="88" t="s">
        <v>9</v>
      </c>
      <c r="C33" s="88"/>
      <c r="D33" s="88"/>
      <c r="E33" s="88"/>
      <c r="F33" s="88"/>
      <c r="G33" s="11" t="e">
        <f>+SUM(G28:G32)</f>
        <v>#DIV/0!</v>
      </c>
      <c r="H33" s="11" t="e">
        <f aca="true" t="shared" si="5" ref="H33:T33">+SUM(H28:H32)</f>
        <v>#DIV/0!</v>
      </c>
      <c r="I33" s="11" t="e">
        <f t="shared" si="5"/>
        <v>#DIV/0!</v>
      </c>
      <c r="J33" s="11" t="e">
        <f t="shared" si="5"/>
        <v>#DIV/0!</v>
      </c>
      <c r="K33" s="11" t="e">
        <f t="shared" si="5"/>
        <v>#DIV/0!</v>
      </c>
      <c r="L33" s="11" t="e">
        <f t="shared" si="5"/>
        <v>#DIV/0!</v>
      </c>
      <c r="M33" s="11" t="e">
        <f t="shared" si="5"/>
        <v>#DIV/0!</v>
      </c>
      <c r="N33" s="11" t="e">
        <f t="shared" si="5"/>
        <v>#DIV/0!</v>
      </c>
      <c r="O33" s="11" t="e">
        <f t="shared" si="5"/>
        <v>#DIV/0!</v>
      </c>
      <c r="P33" s="11" t="e">
        <f t="shared" si="5"/>
        <v>#DIV/0!</v>
      </c>
      <c r="Q33" s="11" t="e">
        <f t="shared" si="5"/>
        <v>#DIV/0!</v>
      </c>
      <c r="R33" s="11" t="e">
        <f t="shared" si="5"/>
        <v>#DIV/0!</v>
      </c>
      <c r="S33" s="11" t="e">
        <f t="shared" si="5"/>
        <v>#DIV/0!</v>
      </c>
      <c r="T33" s="11" t="e">
        <f t="shared" si="5"/>
        <v>#DIV/0!</v>
      </c>
    </row>
    <row r="34" spans="2:20" s="23" customFormat="1" ht="22.5" customHeight="1">
      <c r="B34" s="88" t="s">
        <v>10</v>
      </c>
      <c r="C34" s="88"/>
      <c r="D34" s="88"/>
      <c r="E34" s="88"/>
      <c r="F34" s="88"/>
      <c r="G34" s="32" t="e">
        <f>IF(G33&gt;=85%,"MUY CONFIABLE",IF(AND(G33&lt;=84.9%,G33&gt;=70%),"CONDICIONAL",IF(AND(G33&lt;69.9%,G33&gt;=60%),"NO CONFIABLE",IF(AND(G33&lt;59.9%,G33&gt;=0%),"INACEPTABLE"))))</f>
        <v>#DIV/0!</v>
      </c>
      <c r="H34" s="32" t="e">
        <f aca="true" t="shared" si="6" ref="H34:T34">IF(H33&gt;=85%,"MUY CONFIABLE",IF(AND(H33&lt;=84.9%,H33&gt;=70%),"CONDICIONAL",IF(AND(H33&lt;69.9%,H33&gt;=60%),"NO CONFIABLE",IF(AND(H33&lt;59.9%,H33&gt;=0%),"INACEPTABLE"))))</f>
        <v>#DIV/0!</v>
      </c>
      <c r="I34" s="32" t="e">
        <f t="shared" si="6"/>
        <v>#DIV/0!</v>
      </c>
      <c r="J34" s="32" t="e">
        <f t="shared" si="6"/>
        <v>#DIV/0!</v>
      </c>
      <c r="K34" s="32" t="e">
        <f t="shared" si="6"/>
        <v>#DIV/0!</v>
      </c>
      <c r="L34" s="32" t="e">
        <f t="shared" si="6"/>
        <v>#DIV/0!</v>
      </c>
      <c r="M34" s="32" t="e">
        <f t="shared" si="6"/>
        <v>#DIV/0!</v>
      </c>
      <c r="N34" s="32" t="e">
        <f t="shared" si="6"/>
        <v>#DIV/0!</v>
      </c>
      <c r="O34" s="32" t="e">
        <f t="shared" si="6"/>
        <v>#DIV/0!</v>
      </c>
      <c r="P34" s="32" t="e">
        <f t="shared" si="6"/>
        <v>#DIV/0!</v>
      </c>
      <c r="Q34" s="32" t="e">
        <f t="shared" si="6"/>
        <v>#DIV/0!</v>
      </c>
      <c r="R34" s="32" t="e">
        <f t="shared" si="6"/>
        <v>#DIV/0!</v>
      </c>
      <c r="S34" s="32" t="e">
        <f t="shared" si="6"/>
        <v>#DIV/0!</v>
      </c>
      <c r="T34" s="32" t="e">
        <f t="shared" si="6"/>
        <v>#DIV/0!</v>
      </c>
    </row>
    <row r="35" ht="7.5" customHeight="1"/>
    <row r="36" spans="2:18" ht="12.75" customHeight="1">
      <c r="B36" s="94" t="s">
        <v>11</v>
      </c>
      <c r="C36" s="95"/>
      <c r="D36" s="58" t="s">
        <v>12</v>
      </c>
      <c r="E36" s="58"/>
      <c r="F36" s="58" t="s">
        <v>13</v>
      </c>
      <c r="G36" s="58"/>
      <c r="H36" s="58"/>
      <c r="I36" s="58"/>
      <c r="L36" s="90" t="s">
        <v>25</v>
      </c>
      <c r="M36" s="91"/>
      <c r="N36" s="35"/>
      <c r="O36" s="35"/>
      <c r="P36" s="35"/>
      <c r="Q36" s="35"/>
      <c r="R36" s="36"/>
    </row>
    <row r="37" spans="2:18" ht="12.75" customHeight="1">
      <c r="B37" s="96"/>
      <c r="C37" s="97"/>
      <c r="D37" s="58"/>
      <c r="E37" s="58"/>
      <c r="F37" s="58"/>
      <c r="G37" s="58"/>
      <c r="H37" s="58"/>
      <c r="I37" s="58"/>
      <c r="L37" s="92"/>
      <c r="M37" s="93"/>
      <c r="N37" s="37"/>
      <c r="O37" s="37"/>
      <c r="P37" s="37"/>
      <c r="Q37" s="37"/>
      <c r="R37" s="38"/>
    </row>
    <row r="38" spans="2:18" ht="24" customHeight="1">
      <c r="B38" s="24">
        <v>1</v>
      </c>
      <c r="C38" s="44">
        <v>0.85</v>
      </c>
      <c r="D38" s="59" t="s">
        <v>17</v>
      </c>
      <c r="E38" s="59"/>
      <c r="F38" s="60" t="s">
        <v>14</v>
      </c>
      <c r="G38" s="60"/>
      <c r="H38" s="60"/>
      <c r="I38" s="60"/>
      <c r="L38" s="81" t="s">
        <v>26</v>
      </c>
      <c r="M38" s="82"/>
      <c r="N38" s="39"/>
      <c r="O38" s="39"/>
      <c r="P38" s="39"/>
      <c r="Q38" s="39"/>
      <c r="R38" s="40"/>
    </row>
    <row r="39" spans="2:18" ht="24" customHeight="1">
      <c r="B39" s="25">
        <v>0.849</v>
      </c>
      <c r="C39" s="45">
        <v>0.7</v>
      </c>
      <c r="D39" s="48" t="s">
        <v>18</v>
      </c>
      <c r="E39" s="48"/>
      <c r="F39" s="49" t="s">
        <v>15</v>
      </c>
      <c r="G39" s="49"/>
      <c r="H39" s="49"/>
      <c r="I39" s="49"/>
      <c r="L39" s="81" t="s">
        <v>27</v>
      </c>
      <c r="M39" s="82"/>
      <c r="N39" s="39"/>
      <c r="O39" s="39"/>
      <c r="P39" s="39"/>
      <c r="Q39" s="39"/>
      <c r="R39" s="40"/>
    </row>
    <row r="40" spans="2:18" ht="24" customHeight="1">
      <c r="B40" s="26">
        <v>0.699</v>
      </c>
      <c r="C40" s="46">
        <v>0.6</v>
      </c>
      <c r="D40" s="50" t="s">
        <v>19</v>
      </c>
      <c r="E40" s="50"/>
      <c r="F40" s="51" t="s">
        <v>16</v>
      </c>
      <c r="G40" s="51"/>
      <c r="H40" s="51"/>
      <c r="I40" s="51"/>
      <c r="L40" s="83" t="s">
        <v>28</v>
      </c>
      <c r="M40" s="84"/>
      <c r="N40" s="35"/>
      <c r="O40" s="35"/>
      <c r="P40" s="35"/>
      <c r="Q40" s="35"/>
      <c r="R40" s="36"/>
    </row>
    <row r="41" spans="2:18" ht="24" customHeight="1">
      <c r="B41" s="27">
        <v>0.599</v>
      </c>
      <c r="C41" s="47">
        <v>0</v>
      </c>
      <c r="D41" s="52" t="s">
        <v>20</v>
      </c>
      <c r="E41" s="52"/>
      <c r="F41" s="53" t="s">
        <v>22</v>
      </c>
      <c r="G41" s="53"/>
      <c r="H41" s="53"/>
      <c r="I41" s="53"/>
      <c r="L41" s="85"/>
      <c r="M41" s="86"/>
      <c r="N41" s="37"/>
      <c r="O41" s="37"/>
      <c r="P41" s="37"/>
      <c r="Q41" s="37"/>
      <c r="R41" s="38"/>
    </row>
  </sheetData>
  <sheetProtection/>
  <mergeCells count="56">
    <mergeCell ref="B19:F19"/>
    <mergeCell ref="B20:F20"/>
    <mergeCell ref="B21:F21"/>
    <mergeCell ref="B22:F22"/>
    <mergeCell ref="B32:E32"/>
    <mergeCell ref="B33:F33"/>
    <mergeCell ref="B34:F34"/>
    <mergeCell ref="B26:F27"/>
    <mergeCell ref="G26:T26"/>
    <mergeCell ref="L36:M37"/>
    <mergeCell ref="B36:C37"/>
    <mergeCell ref="B28:E28"/>
    <mergeCell ref="B29:E29"/>
    <mergeCell ref="B30:E30"/>
    <mergeCell ref="B31:E31"/>
    <mergeCell ref="B18:F18"/>
    <mergeCell ref="L38:M38"/>
    <mergeCell ref="L39:M39"/>
    <mergeCell ref="L40:M41"/>
    <mergeCell ref="Q2:R2"/>
    <mergeCell ref="Q3:R3"/>
    <mergeCell ref="Q4:R4"/>
    <mergeCell ref="Q5:R5"/>
    <mergeCell ref="O7:T7"/>
    <mergeCell ref="H6:N6"/>
    <mergeCell ref="B15:F16"/>
    <mergeCell ref="G15:T15"/>
    <mergeCell ref="M12:N12"/>
    <mergeCell ref="H7:N7"/>
    <mergeCell ref="G12:H12"/>
    <mergeCell ref="B12:D12"/>
    <mergeCell ref="S3:T3"/>
    <mergeCell ref="S4:T4"/>
    <mergeCell ref="S5:T5"/>
    <mergeCell ref="D2:P3"/>
    <mergeCell ref="D4:P5"/>
    <mergeCell ref="B6:G6"/>
    <mergeCell ref="B2:C5"/>
    <mergeCell ref="O6:T6"/>
    <mergeCell ref="S2:T2"/>
    <mergeCell ref="B7:G7"/>
    <mergeCell ref="B9:T9"/>
    <mergeCell ref="D36:E37"/>
    <mergeCell ref="F36:I37"/>
    <mergeCell ref="D38:E38"/>
    <mergeCell ref="F38:I38"/>
    <mergeCell ref="B23:F23"/>
    <mergeCell ref="B25:T25"/>
    <mergeCell ref="B17:F17"/>
    <mergeCell ref="J12:K12"/>
    <mergeCell ref="D39:E39"/>
    <mergeCell ref="F39:I39"/>
    <mergeCell ref="D40:E40"/>
    <mergeCell ref="F40:I40"/>
    <mergeCell ref="D41:E41"/>
    <mergeCell ref="F41:I41"/>
  </mergeCells>
  <conditionalFormatting sqref="G33:T33">
    <cfRule type="cellIs" priority="5" dxfId="2" operator="between" stopIfTrue="1">
      <formula>59.9%</formula>
      <formula>0</formula>
    </cfRule>
    <cfRule type="cellIs" priority="6" dxfId="1" operator="between" stopIfTrue="1">
      <formula>0.699</formula>
      <formula>0.6</formula>
    </cfRule>
    <cfRule type="cellIs" priority="7" dxfId="0" operator="between" stopIfTrue="1">
      <formula>0.849</formula>
      <formula>0.7</formula>
    </cfRule>
    <cfRule type="cellIs" priority="8" dxfId="6" operator="between" stopIfTrue="1">
      <formula>1</formula>
      <formula>0.85</formula>
    </cfRule>
  </conditionalFormatting>
  <conditionalFormatting sqref="G34:T34">
    <cfRule type="containsText" priority="1" dxfId="2" operator="containsText" stopIfTrue="1" text="INACEPTABLE">
      <formula>NOT(ISERROR(SEARCH("INACEPTABLE",G34)))</formula>
    </cfRule>
    <cfRule type="containsText" priority="2" dxfId="1" operator="containsText" stopIfTrue="1" text="NO CONFIABLE">
      <formula>NOT(ISERROR(SEARCH("NO CONFIABLE",G34)))</formula>
    </cfRule>
    <cfRule type="containsText" priority="3" dxfId="0" operator="containsText" stopIfTrue="1" text="CONDICIONAL">
      <formula>NOT(ISERROR(SEARCH("CONDICIONAL",G34)))</formula>
    </cfRule>
    <cfRule type="containsText" priority="4" dxfId="6" operator="containsText" stopIfTrue="1" text="MUY CONFIABLE">
      <formula>NOT(ISERROR(SEARCH("MUY CONFIABLE",G34)))</formula>
    </cfRule>
  </conditionalFormatting>
  <printOptions/>
  <pageMargins left="0.48" right="0.41" top="0.56" bottom="0.43" header="0" footer="0.44"/>
  <pageSetup horizontalDpi="300" verticalDpi="300" orientation="landscape" scale="88" r:id="rId2"/>
  <rowBreaks count="1" manualBreakCount="1">
    <brk id="3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ufps</cp:lastModifiedBy>
  <cp:lastPrinted>2011-05-30T22:39:27Z</cp:lastPrinted>
  <dcterms:created xsi:type="dcterms:W3CDTF">2009-07-23T16:45:27Z</dcterms:created>
  <dcterms:modified xsi:type="dcterms:W3CDTF">2017-03-22T14:27:47Z</dcterms:modified>
  <cp:category/>
  <cp:version/>
  <cp:contentType/>
  <cp:contentStatus/>
</cp:coreProperties>
</file>