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mpra" sheetId="1" r:id="rId1"/>
    <sheet name="personal" sheetId="2" state="hidden" r:id="rId2"/>
    <sheet name="formato oport" sheetId="3" state="hidden" r:id="rId3"/>
  </sheets>
  <definedNames>
    <definedName name="Adm">'Compra'!$J$73</definedName>
    <definedName name="_xlnm.Print_Area" localSheetId="2">'formato oport'!#REF!</definedName>
    <definedName name="Imprev">'Compra'!$J$74</definedName>
    <definedName name="IvaSUtl">'Compra'!$J$77</definedName>
    <definedName name="_xlnm.Print_Titles" localSheetId="0">'Compra'!$1:$7</definedName>
    <definedName name="Utilidad">'Compra'!$J$75</definedName>
  </definedNames>
  <calcPr fullCalcOnLoad="1"/>
</workbook>
</file>

<file path=xl/sharedStrings.xml><?xml version="1.0" encoding="utf-8"?>
<sst xmlns="http://schemas.openxmlformats.org/spreadsheetml/2006/main" count="102" uniqueCount="72">
  <si>
    <t>ITEM</t>
  </si>
  <si>
    <t>UND</t>
  </si>
  <si>
    <t>DESCRIPCIÓN</t>
  </si>
  <si>
    <t>CANT.</t>
  </si>
  <si>
    <t>COSTO DIRECTO</t>
  </si>
  <si>
    <t>1.  PRELIMINARES</t>
  </si>
  <si>
    <t>Rasqueteada, resane y eliminación de grietas</t>
  </si>
  <si>
    <t>m2</t>
  </si>
  <si>
    <t>2.  PINTURA Y ACABADOS</t>
  </si>
  <si>
    <t>ml</t>
  </si>
  <si>
    <t>Guardaescoba en gres (vitrificado 8x25)</t>
  </si>
  <si>
    <t>PERSONAL</t>
  </si>
  <si>
    <t>VR UND</t>
  </si>
  <si>
    <t>AYUDANTE</t>
  </si>
  <si>
    <t>HO</t>
  </si>
  <si>
    <t>OFICIAL</t>
  </si>
  <si>
    <t>und</t>
  </si>
  <si>
    <t>Desmonte tableros blancos de 2,40x1,20</t>
  </si>
  <si>
    <t xml:space="preserve">Desmonte panel Yeso-Superboard </t>
  </si>
  <si>
    <t>Columna en superboard 10MM</t>
  </si>
  <si>
    <t>Toma para computador doble</t>
  </si>
  <si>
    <t>Sustitución toma doble</t>
  </si>
  <si>
    <t>Pintura bajo placa (Viniltex- 3 manos)</t>
  </si>
  <si>
    <t>Pintura vinilo sobre estuco (Viniltex- 2 manos)</t>
  </si>
  <si>
    <t>3. CARPINTERIA METÁLICA</t>
  </si>
  <si>
    <t>4. INSTALACIONES Y EQUIPOS ELÉCTRONICOS</t>
  </si>
  <si>
    <t>Cerradura de seguridad</t>
  </si>
  <si>
    <t>Reja ventanas seguridad var. Cuadrada 12MM H&gt;50CM</t>
  </si>
  <si>
    <t>Contrareja de seguridad</t>
  </si>
  <si>
    <t>Recuperación brecha pisos</t>
  </si>
  <si>
    <t>Estuco sobre resane</t>
  </si>
  <si>
    <t>Desm. ventiladores de pared con estructura de protección</t>
  </si>
  <si>
    <t>Regata y resane para la instalación tuberia aires</t>
  </si>
  <si>
    <t>6. ASEO Y LIMPIEZA</t>
  </si>
  <si>
    <t>Retiro de escombros</t>
  </si>
  <si>
    <t>m3</t>
  </si>
  <si>
    <t>Breaker tripolar enchufable de 3x50 amperios</t>
  </si>
  <si>
    <t>Acometida Electrica 3F(3#2/0+1#2/0)3"</t>
  </si>
  <si>
    <t>Tablero general de 18 circuitos incluye gabinete con espacio para totalizador, barraje trifasico, breakers bifasico y trifasico</t>
  </si>
  <si>
    <t>Totalizador tablero</t>
  </si>
  <si>
    <t>5.  DUCTERÍA PARA AIRES ACONDICIONADOS</t>
  </si>
  <si>
    <t>Sum e inst. de Tubería de cobre 3/4 (vapor) con rubatex 5/8 (13x18)</t>
  </si>
  <si>
    <t>Sum e inst. deTubería de cobre 1/2 (líquido) con Rubatex 1/2 (13x12)</t>
  </si>
  <si>
    <t>Sum e inst Tubería PVC 1/2 Color blanca (desagüe por gravedad)</t>
  </si>
  <si>
    <t xml:space="preserve">Sum e i nst. Tubería conduit de PVC 1/2 color verde </t>
  </si>
  <si>
    <t>Sum e inst Cable pulgadas 3x10 encauchetado</t>
  </si>
  <si>
    <t>CONDICIONES ORIGINALES</t>
  </si>
  <si>
    <t>COSTO TOTAL OBRA</t>
  </si>
  <si>
    <t>CÓDIGO</t>
  </si>
  <si>
    <t>FECHA</t>
  </si>
  <si>
    <t>PÁGINA</t>
  </si>
  <si>
    <t>1 de 1</t>
  </si>
  <si>
    <t>ELABORÓ</t>
  </si>
  <si>
    <t>APROBÓ</t>
  </si>
  <si>
    <t>Equipo Operativo de Calidad</t>
  </si>
  <si>
    <t>DIRECCIONAMIENTO ESTRATEGICO</t>
  </si>
  <si>
    <t>VERSION</t>
  </si>
  <si>
    <t>01</t>
  </si>
  <si>
    <t>14/07/2017</t>
  </si>
  <si>
    <t>REVISÓ</t>
  </si>
  <si>
    <t>Lider de Calidad</t>
  </si>
  <si>
    <t>Jefe Oficina de Planeación</t>
  </si>
  <si>
    <t>VALOR TOTAL</t>
  </si>
  <si>
    <t>VALOR UNITARIO</t>
  </si>
  <si>
    <t>OBJETO:</t>
  </si>
  <si>
    <t>Elaborado por:</t>
  </si>
  <si>
    <t xml:space="preserve">Nombre: </t>
  </si>
  <si>
    <t>Firma:</t>
  </si>
  <si>
    <t>Revisado y Aprobado por:</t>
  </si>
  <si>
    <t>PRESUPUESTO OFICIAL DE COMPRAS</t>
  </si>
  <si>
    <t xml:space="preserve">I.V.A. </t>
  </si>
  <si>
    <t>FO-DE-15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</si>
</sst>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* #,##0_ ;_ * \-#,##0_ ;_ * &quot;-&quot;_ ;_ @_ "/>
    <numFmt numFmtId="178" formatCode="_ &quot;Bs. l&quot;\ * #,##0.00_ ;_ &quot;Bs. l&quot;\ * \-#,##0.00_ ;_ &quot;Bs. l&quot;\ * &quot;-&quot;??_ ;_ @_ "/>
    <numFmt numFmtId="179" formatCode="_ * #,##0.00_ ;_ * \-#,##0.00_ ;_ * &quot;-&quot;??_ ;_ @_ "/>
    <numFmt numFmtId="180" formatCode="&quot;$&quot;\ #,##0"/>
    <numFmt numFmtId="181" formatCode="0.0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-* #,##0.00\ _P_t_s_-;\-* #,##0.00\ _P_t_s_-;_-* &quot;-&quot;??\ _P_t_s_-;_-@_-"/>
    <numFmt numFmtId="185" formatCode="&quot;$&quot;\ #,##0.0"/>
    <numFmt numFmtId="186" formatCode="&quot;$&quot;\ #,##0.00"/>
    <numFmt numFmtId="187" formatCode="_ &quot;$&quot;\ * #,##0.00_ ;_ &quot;$&quot;\ * \-#,##0.00_ ;_ &quot;$&quot;\ * &quot;-&quot;??_ ;_ @_ "/>
    <numFmt numFmtId="188" formatCode="_-[$€-2]* #,##0.00_-;\-[$€-2]* #,##0.00_-;_-[$€-2]* &quot;-&quot;??_-"/>
    <numFmt numFmtId="189" formatCode="_ * #,##0_ ;_ * \-#,##0_ ;_ * &quot;-&quot;??_ ;_ @_ "/>
    <numFmt numFmtId="190" formatCode="_(* #,##0.0_);_(* \(#,##0.0\);_(* &quot;-&quot;??_);_(@_)"/>
    <numFmt numFmtId="191" formatCode="_(* #,##0_);_(* \(#,##0\);_(* &quot;-&quot;??_);_(@_)"/>
    <numFmt numFmtId="192" formatCode="[$-240A]dddd\,\ dd&quot; de &quot;mmmm&quot; de &quot;yyyy"/>
    <numFmt numFmtId="193" formatCode="[$-240A]h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Bookman Old Style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8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180" fontId="57" fillId="0" borderId="0" xfId="0" applyNumberFormat="1" applyFont="1" applyAlignment="1">
      <alignment horizontal="right" vertical="center" wrapText="1"/>
    </xf>
    <xf numFmtId="181" fontId="57" fillId="0" borderId="0" xfId="0" applyNumberFormat="1" applyFont="1" applyAlignment="1">
      <alignment horizontal="center" vertical="center" wrapText="1"/>
    </xf>
    <xf numFmtId="0" fontId="57" fillId="0" borderId="0" xfId="0" applyNumberFormat="1" applyFont="1" applyAlignment="1">
      <alignment horizontal="left" vertical="center"/>
    </xf>
    <xf numFmtId="0" fontId="57" fillId="0" borderId="0" xfId="0" applyNumberFormat="1" applyFont="1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79" fontId="3" fillId="0" borderId="17" xfId="57" applyFont="1" applyFill="1" applyBorder="1" applyAlignment="1" applyProtection="1">
      <alignment horizontal="right"/>
      <protection hidden="1"/>
    </xf>
    <xf numFmtId="179" fontId="3" fillId="0" borderId="18" xfId="57" applyFont="1" applyFill="1" applyBorder="1" applyAlignment="1" applyProtection="1">
      <alignment horizontal="right"/>
      <protection hidden="1"/>
    </xf>
    <xf numFmtId="0" fontId="58" fillId="0" borderId="19" xfId="0" applyFont="1" applyBorder="1" applyAlignment="1">
      <alignment horizontal="center" vertical="center"/>
    </xf>
    <xf numFmtId="0" fontId="58" fillId="0" borderId="19" xfId="0" applyFont="1" applyFill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58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60" fillId="0" borderId="19" xfId="0" applyFont="1" applyBorder="1" applyAlignment="1">
      <alignment horizontal="center" vertical="center"/>
    </xf>
    <xf numFmtId="2" fontId="60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2" fontId="7" fillId="0" borderId="20" xfId="0" applyNumberFormat="1" applyFont="1" applyBorder="1" applyAlignment="1">
      <alignment horizontal="center" vertical="center"/>
    </xf>
    <xf numFmtId="0" fontId="57" fillId="0" borderId="0" xfId="0" applyFont="1" applyFill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 applyProtection="1">
      <alignment horizontal="center" vertical="top"/>
      <protection locked="0"/>
    </xf>
    <xf numFmtId="191" fontId="62" fillId="0" borderId="23" xfId="51" applyNumberFormat="1" applyFont="1" applyFill="1" applyBorder="1" applyAlignment="1" applyProtection="1">
      <alignment horizontal="right" vertical="top"/>
      <protection locked="0"/>
    </xf>
    <xf numFmtId="189" fontId="62" fillId="0" borderId="23" xfId="60" applyNumberFormat="1" applyFont="1" applyFill="1" applyBorder="1" applyAlignment="1" applyProtection="1">
      <alignment horizontal="right" vertical="top"/>
      <protection hidden="1"/>
    </xf>
    <xf numFmtId="49" fontId="63" fillId="0" borderId="24" xfId="0" applyNumberFormat="1" applyFont="1" applyFill="1" applyBorder="1" applyAlignment="1" applyProtection="1">
      <alignment horizontal="center" vertical="top"/>
      <protection locked="0"/>
    </xf>
    <xf numFmtId="49" fontId="62" fillId="0" borderId="24" xfId="0" applyNumberFormat="1" applyFont="1" applyFill="1" applyBorder="1" applyAlignment="1" applyProtection="1">
      <alignment horizontal="center" vertical="top"/>
      <protection locked="0"/>
    </xf>
    <xf numFmtId="49" fontId="62" fillId="0" borderId="25" xfId="0" applyNumberFormat="1" applyFont="1" applyFill="1" applyBorder="1" applyAlignment="1" applyProtection="1">
      <alignment horizontal="center" vertical="top"/>
      <protection locked="0"/>
    </xf>
    <xf numFmtId="191" fontId="62" fillId="0" borderId="25" xfId="51" applyNumberFormat="1" applyFont="1" applyFill="1" applyBorder="1" applyAlignment="1" applyProtection="1">
      <alignment horizontal="right" vertical="top"/>
      <protection locked="0"/>
    </xf>
    <xf numFmtId="189" fontId="62" fillId="0" borderId="25" xfId="60" applyNumberFormat="1" applyFont="1" applyFill="1" applyBorder="1" applyAlignment="1" applyProtection="1">
      <alignment horizontal="right" vertical="top"/>
      <protection hidden="1"/>
    </xf>
    <xf numFmtId="49" fontId="62" fillId="0" borderId="0" xfId="0" applyNumberFormat="1" applyFont="1" applyFill="1" applyBorder="1" applyAlignment="1" applyProtection="1">
      <alignment horizontal="center" vertical="top"/>
      <protection locked="0"/>
    </xf>
    <xf numFmtId="189" fontId="62" fillId="0" borderId="26" xfId="60" applyNumberFormat="1" applyFont="1" applyFill="1" applyBorder="1" applyAlignment="1" applyProtection="1">
      <alignment horizontal="right" vertical="top"/>
      <protection hidden="1"/>
    </xf>
    <xf numFmtId="181" fontId="57" fillId="0" borderId="0" xfId="0" applyNumberFormat="1" applyFont="1" applyFill="1" applyAlignment="1">
      <alignment horizontal="center" vertical="center" wrapText="1"/>
    </xf>
    <xf numFmtId="180" fontId="63" fillId="0" borderId="27" xfId="0" applyNumberFormat="1" applyFont="1" applyBorder="1" applyAlignment="1">
      <alignment vertical="center"/>
    </xf>
    <xf numFmtId="0" fontId="57" fillId="0" borderId="0" xfId="0" applyNumberFormat="1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 wrapText="1"/>
    </xf>
    <xf numFmtId="191" fontId="57" fillId="0" borderId="0" xfId="51" applyNumberFormat="1" applyFont="1" applyFill="1" applyAlignment="1">
      <alignment horizontal="center" vertical="center" wrapText="1"/>
    </xf>
    <xf numFmtId="180" fontId="57" fillId="0" borderId="0" xfId="0" applyNumberFormat="1" applyFont="1" applyFill="1" applyAlignment="1">
      <alignment horizontal="right" vertical="center" wrapText="1"/>
    </xf>
    <xf numFmtId="0" fontId="63" fillId="0" borderId="21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180" fontId="64" fillId="0" borderId="29" xfId="0" applyNumberFormat="1" applyFont="1" applyFill="1" applyBorder="1" applyAlignment="1">
      <alignment horizontal="center" vertical="center" wrapText="1"/>
    </xf>
    <xf numFmtId="180" fontId="65" fillId="0" borderId="29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181" fontId="57" fillId="0" borderId="30" xfId="51" applyNumberFormat="1" applyFont="1" applyBorder="1" applyAlignment="1">
      <alignment horizontal="center" vertical="center"/>
    </xf>
    <xf numFmtId="180" fontId="66" fillId="0" borderId="30" xfId="0" applyNumberFormat="1" applyFont="1" applyBorder="1" applyAlignment="1">
      <alignment horizontal="right" vertical="center"/>
    </xf>
    <xf numFmtId="180" fontId="63" fillId="0" borderId="31" xfId="0" applyNumberFormat="1" applyFont="1" applyFill="1" applyBorder="1" applyAlignment="1">
      <alignment vertical="center"/>
    </xf>
    <xf numFmtId="180" fontId="63" fillId="0" borderId="26" xfId="0" applyNumberFormat="1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180" fontId="63" fillId="0" borderId="0" xfId="0" applyNumberFormat="1" applyFont="1" applyBorder="1" applyAlignment="1">
      <alignment vertical="center"/>
    </xf>
    <xf numFmtId="0" fontId="63" fillId="0" borderId="32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26" xfId="0" applyFont="1" applyFill="1" applyBorder="1" applyAlignment="1">
      <alignment vertical="center"/>
    </xf>
    <xf numFmtId="0" fontId="63" fillId="0" borderId="33" xfId="0" applyFont="1" applyFill="1" applyBorder="1" applyAlignment="1">
      <alignment vertical="center"/>
    </xf>
    <xf numFmtId="0" fontId="63" fillId="0" borderId="34" xfId="0" applyFont="1" applyFill="1" applyBorder="1" applyAlignment="1">
      <alignment vertical="center"/>
    </xf>
    <xf numFmtId="0" fontId="63" fillId="0" borderId="31" xfId="0" applyFont="1" applyFill="1" applyBorder="1" applyAlignment="1">
      <alignment vertical="center"/>
    </xf>
    <xf numFmtId="0" fontId="63" fillId="0" borderId="35" xfId="0" applyFont="1" applyFill="1" applyBorder="1" applyAlignment="1" applyProtection="1">
      <alignment vertical="top" wrapText="1"/>
      <protection hidden="1"/>
    </xf>
    <xf numFmtId="0" fontId="63" fillId="0" borderId="36" xfId="0" applyFont="1" applyFill="1" applyBorder="1" applyAlignment="1" applyProtection="1">
      <alignment vertical="top" wrapText="1"/>
      <protection hidden="1"/>
    </xf>
    <xf numFmtId="0" fontId="62" fillId="0" borderId="35" xfId="0" applyFont="1" applyFill="1" applyBorder="1" applyAlignment="1" applyProtection="1">
      <alignment horizontal="center" vertical="top"/>
      <protection hidden="1"/>
    </xf>
    <xf numFmtId="0" fontId="62" fillId="0" borderId="36" xfId="0" applyFont="1" applyFill="1" applyBorder="1" applyAlignment="1" applyProtection="1">
      <alignment horizontal="center" vertical="top"/>
      <protection hidden="1"/>
    </xf>
    <xf numFmtId="0" fontId="62" fillId="0" borderId="37" xfId="0" applyFont="1" applyFill="1" applyBorder="1" applyAlignment="1" applyProtection="1">
      <alignment horizontal="center" vertical="top"/>
      <protection hidden="1"/>
    </xf>
    <xf numFmtId="0" fontId="62" fillId="0" borderId="38" xfId="0" applyFont="1" applyFill="1" applyBorder="1" applyAlignment="1" applyProtection="1">
      <alignment horizontal="center" vertical="top"/>
      <protection hidden="1"/>
    </xf>
    <xf numFmtId="181" fontId="65" fillId="0" borderId="29" xfId="0" applyNumberFormat="1" applyFont="1" applyFill="1" applyBorder="1" applyAlignment="1">
      <alignment horizontal="center" vertical="center" wrapText="1"/>
    </xf>
    <xf numFmtId="181" fontId="64" fillId="0" borderId="29" xfId="0" applyNumberFormat="1" applyFont="1" applyFill="1" applyBorder="1" applyAlignment="1">
      <alignment horizontal="center" vertical="center" wrapText="1"/>
    </xf>
    <xf numFmtId="181" fontId="67" fillId="34" borderId="29" xfId="0" applyNumberFormat="1" applyFont="1" applyFill="1" applyBorder="1" applyAlignment="1">
      <alignment horizontal="center" vertical="center" wrapText="1"/>
    </xf>
    <xf numFmtId="191" fontId="64" fillId="0" borderId="29" xfId="51" applyNumberFormat="1" applyFont="1" applyFill="1" applyBorder="1" applyAlignment="1">
      <alignment horizontal="center" vertical="center" wrapText="1"/>
    </xf>
    <xf numFmtId="0" fontId="62" fillId="0" borderId="39" xfId="0" applyFont="1" applyFill="1" applyBorder="1" applyAlignment="1" applyProtection="1">
      <alignment vertical="top" wrapText="1"/>
      <protection hidden="1"/>
    </xf>
    <xf numFmtId="0" fontId="62" fillId="0" borderId="40" xfId="0" applyFont="1" applyFill="1" applyBorder="1" applyAlignment="1" applyProtection="1">
      <alignment vertical="top" wrapText="1"/>
      <protection hidden="1"/>
    </xf>
    <xf numFmtId="0" fontId="62" fillId="0" borderId="41" xfId="0" applyFont="1" applyFill="1" applyBorder="1" applyAlignment="1" applyProtection="1">
      <alignment vertical="top" wrapText="1"/>
      <protection hidden="1"/>
    </xf>
    <xf numFmtId="0" fontId="62" fillId="0" borderId="39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180" fontId="66" fillId="0" borderId="42" xfId="0" applyNumberFormat="1" applyFont="1" applyFill="1" applyBorder="1" applyAlignment="1">
      <alignment horizontal="center" vertical="center" wrapText="1"/>
    </xf>
    <xf numFmtId="180" fontId="66" fillId="0" borderId="43" xfId="0" applyNumberFormat="1" applyFont="1" applyFill="1" applyBorder="1" applyAlignment="1">
      <alignment horizontal="center" vertical="center" wrapText="1"/>
    </xf>
    <xf numFmtId="49" fontId="62" fillId="0" borderId="44" xfId="0" applyNumberFormat="1" applyFont="1" applyFill="1" applyBorder="1" applyAlignment="1" applyProtection="1">
      <alignment horizontal="center" vertical="top"/>
      <protection locked="0"/>
    </xf>
    <xf numFmtId="49" fontId="62" fillId="0" borderId="45" xfId="0" applyNumberFormat="1" applyFont="1" applyFill="1" applyBorder="1" applyAlignment="1" applyProtection="1">
      <alignment horizontal="center" vertical="top"/>
      <protection locked="0"/>
    </xf>
    <xf numFmtId="0" fontId="62" fillId="0" borderId="37" xfId="0" applyFont="1" applyFill="1" applyBorder="1" applyAlignment="1" applyProtection="1">
      <alignment vertical="top" wrapText="1"/>
      <protection hidden="1"/>
    </xf>
    <xf numFmtId="0" fontId="62" fillId="0" borderId="46" xfId="0" applyFont="1" applyFill="1" applyBorder="1" applyAlignment="1" applyProtection="1">
      <alignment vertical="top" wrapText="1"/>
      <protection hidden="1"/>
    </xf>
    <xf numFmtId="0" fontId="62" fillId="0" borderId="38" xfId="0" applyFont="1" applyFill="1" applyBorder="1" applyAlignment="1" applyProtection="1">
      <alignment vertical="top" wrapText="1"/>
      <protection hidden="1"/>
    </xf>
    <xf numFmtId="0" fontId="66" fillId="0" borderId="33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2" fillId="0" borderId="35" xfId="0" applyFont="1" applyFill="1" applyBorder="1" applyAlignment="1" applyProtection="1">
      <alignment vertical="top" wrapText="1"/>
      <protection hidden="1"/>
    </xf>
    <xf numFmtId="0" fontId="62" fillId="0" borderId="47" xfId="0" applyFont="1" applyFill="1" applyBorder="1" applyAlignment="1" applyProtection="1">
      <alignment vertical="top" wrapText="1"/>
      <protection hidden="1"/>
    </xf>
    <xf numFmtId="0" fontId="62" fillId="0" borderId="36" xfId="0" applyFont="1" applyFill="1" applyBorder="1" applyAlignment="1" applyProtection="1">
      <alignment vertical="top" wrapText="1"/>
      <protection hidden="1"/>
    </xf>
    <xf numFmtId="0" fontId="63" fillId="0" borderId="47" xfId="0" applyFont="1" applyFill="1" applyBorder="1" applyAlignment="1" applyProtection="1">
      <alignment vertical="top" wrapText="1"/>
      <protection hidden="1"/>
    </xf>
    <xf numFmtId="191" fontId="66" fillId="0" borderId="42" xfId="51" applyNumberFormat="1" applyFont="1" applyFill="1" applyBorder="1" applyAlignment="1">
      <alignment horizontal="center" vertical="center"/>
    </xf>
    <xf numFmtId="191" fontId="66" fillId="0" borderId="43" xfId="51" applyNumberFormat="1" applyFont="1" applyFill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49" fontId="62" fillId="0" borderId="48" xfId="0" applyNumberFormat="1" applyFont="1" applyFill="1" applyBorder="1" applyAlignment="1" applyProtection="1">
      <alignment horizontal="center" vertical="top"/>
      <protection locked="0"/>
    </xf>
    <xf numFmtId="181" fontId="66" fillId="0" borderId="29" xfId="0" applyNumberFormat="1" applyFont="1" applyFill="1" applyBorder="1" applyAlignment="1">
      <alignment horizontal="left" vertical="center" wrapText="1"/>
    </xf>
    <xf numFmtId="181" fontId="66" fillId="0" borderId="29" xfId="0" applyNumberFormat="1" applyFont="1" applyFill="1" applyBorder="1" applyAlignment="1">
      <alignment horizontal="left" vertical="top" wrapText="1"/>
    </xf>
    <xf numFmtId="191" fontId="65" fillId="0" borderId="29" xfId="51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center" vertical="center" wrapText="1"/>
    </xf>
    <xf numFmtId="181" fontId="66" fillId="35" borderId="29" xfId="0" applyNumberFormat="1" applyFont="1" applyFill="1" applyBorder="1" applyAlignment="1">
      <alignment horizontal="center" vertical="center" wrapText="1"/>
    </xf>
    <xf numFmtId="181" fontId="66" fillId="0" borderId="42" xfId="51" applyNumberFormat="1" applyFont="1" applyFill="1" applyBorder="1" applyAlignment="1">
      <alignment horizontal="center" vertical="center"/>
    </xf>
    <xf numFmtId="181" fontId="66" fillId="0" borderId="43" xfId="51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81" fontId="6" fillId="36" borderId="29" xfId="51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2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left" vertical="center"/>
    </xf>
  </cellXfs>
  <cellStyles count="74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3" xfId="55"/>
    <cellStyle name="Millares 2 4" xfId="56"/>
    <cellStyle name="Millares 2 5" xfId="57"/>
    <cellStyle name="Millares 3" xfId="58"/>
    <cellStyle name="Millares 3 2" xfId="59"/>
    <cellStyle name="Millares 3 2 2" xfId="60"/>
    <cellStyle name="Millares 3 3" xfId="61"/>
    <cellStyle name="Millares 4" xfId="62"/>
    <cellStyle name="Millares 4 2" xfId="63"/>
    <cellStyle name="Currency" xfId="64"/>
    <cellStyle name="Currency [0]" xfId="65"/>
    <cellStyle name="Moneda 2" xfId="66"/>
    <cellStyle name="Moneda 2 2" xfId="67"/>
    <cellStyle name="Moneda 2 3" xfId="68"/>
    <cellStyle name="Moneda 3" xfId="69"/>
    <cellStyle name="Neutral" xfId="70"/>
    <cellStyle name="Normal 2" xfId="71"/>
    <cellStyle name="Normal 2 2" xfId="72"/>
    <cellStyle name="Normal 2 3" xfId="73"/>
    <cellStyle name="Normal 3" xfId="74"/>
    <cellStyle name="Normal 3 2" xfId="75"/>
    <cellStyle name="Normal 4" xfId="76"/>
    <cellStyle name="Notas" xfId="77"/>
    <cellStyle name="Percent" xfId="78"/>
    <cellStyle name="Porcentaje 2" xfId="79"/>
    <cellStyle name="Porcentaje 3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1" name="Text Box 1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3" name="Text Box 3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4" name="Text Box 4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5" name="Text Box 1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6" name="Text Box 2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7" name="Text Box 3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8" name="Text Box 4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10" name="Text Box 2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12" name="Text Box 4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266700" cy="0"/>
    <xdr:sp fLocksText="0">
      <xdr:nvSpPr>
        <xdr:cNvPr id="13" name="Text Box 3"/>
        <xdr:cNvSpPr txBox="1">
          <a:spLocks noChangeArrowheads="1"/>
        </xdr:cNvSpPr>
      </xdr:nvSpPr>
      <xdr:spPr>
        <a:xfrm>
          <a:off x="9344025" y="110109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266700" cy="28575"/>
    <xdr:sp fLocksText="0">
      <xdr:nvSpPr>
        <xdr:cNvPr id="14" name="Text Box 4"/>
        <xdr:cNvSpPr txBox="1">
          <a:spLocks noChangeArrowheads="1"/>
        </xdr:cNvSpPr>
      </xdr:nvSpPr>
      <xdr:spPr>
        <a:xfrm>
          <a:off x="9344025" y="11010900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7145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9344025" y="110109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7145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9344025" y="110109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71450" cy="28575"/>
    <xdr:sp fLocksText="0">
      <xdr:nvSpPr>
        <xdr:cNvPr id="17" name="Text Box 3"/>
        <xdr:cNvSpPr txBox="1">
          <a:spLocks noChangeArrowheads="1"/>
        </xdr:cNvSpPr>
      </xdr:nvSpPr>
      <xdr:spPr>
        <a:xfrm>
          <a:off x="9344025" y="110109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19" name="Text Box 2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21" name="Text Box 4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23" name="Text Box 2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25" name="Text Box 4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27" name="Text Box 2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28" name="Text Box 3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29" name="Text Box 4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0" name="Text Box 1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1" name="Text Box 2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2" name="Text Box 3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3" name="Text Box 4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4" name="Text Box 1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5" name="Text Box 2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6" name="Text Box 3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342900"/>
    <xdr:sp fLocksText="0">
      <xdr:nvSpPr>
        <xdr:cNvPr id="37" name="Text Box 4"/>
        <xdr:cNvSpPr txBox="1">
          <a:spLocks noChangeArrowheads="1"/>
        </xdr:cNvSpPr>
      </xdr:nvSpPr>
      <xdr:spPr>
        <a:xfrm>
          <a:off x="9344025" y="110109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38" name="Text Box 1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39" name="Text Box 2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40" name="Text Box 3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41" name="Text Box 4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42" name="Text Box 1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43" name="Text Box 2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44" name="Text Box 3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152400"/>
    <xdr:sp fLocksText="0">
      <xdr:nvSpPr>
        <xdr:cNvPr id="45" name="Text Box 4"/>
        <xdr:cNvSpPr txBox="1">
          <a:spLocks noChangeArrowheads="1"/>
        </xdr:cNvSpPr>
      </xdr:nvSpPr>
      <xdr:spPr>
        <a:xfrm>
          <a:off x="9344025" y="11010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47" name="Text Box 2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49" name="Text Box 4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266700" cy="28575"/>
    <xdr:sp fLocksText="0">
      <xdr:nvSpPr>
        <xdr:cNvPr id="50" name="Text Box 4"/>
        <xdr:cNvSpPr txBox="1">
          <a:spLocks noChangeArrowheads="1"/>
        </xdr:cNvSpPr>
      </xdr:nvSpPr>
      <xdr:spPr>
        <a:xfrm>
          <a:off x="9344025" y="11010900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7145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9344025" y="110109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7145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9344025" y="110109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71450" cy="28575"/>
    <xdr:sp fLocksText="0">
      <xdr:nvSpPr>
        <xdr:cNvPr id="53" name="Text Box 3"/>
        <xdr:cNvSpPr txBox="1">
          <a:spLocks noChangeArrowheads="1"/>
        </xdr:cNvSpPr>
      </xdr:nvSpPr>
      <xdr:spPr>
        <a:xfrm>
          <a:off x="9344025" y="110109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55" name="Text Box 2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56" name="Text Box 3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57" name="Text Box 4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59" name="Text Box 2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60" name="Text Box 3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14300" cy="276225"/>
    <xdr:sp fLocksText="0">
      <xdr:nvSpPr>
        <xdr:cNvPr id="61" name="Text Box 4"/>
        <xdr:cNvSpPr txBox="1">
          <a:spLocks noChangeArrowheads="1"/>
        </xdr:cNvSpPr>
      </xdr:nvSpPr>
      <xdr:spPr>
        <a:xfrm>
          <a:off x="9344025" y="110109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581025</xdr:colOff>
      <xdr:row>0</xdr:row>
      <xdr:rowOff>76200</xdr:rowOff>
    </xdr:from>
    <xdr:to>
      <xdr:col>1</xdr:col>
      <xdr:colOff>714375</xdr:colOff>
      <xdr:row>3</xdr:row>
      <xdr:rowOff>161925</xdr:rowOff>
    </xdr:to>
    <xdr:pic>
      <xdr:nvPicPr>
        <xdr:cNvPr id="62" name="Imagen 63"/>
        <xdr:cNvPicPr preferRelativeResize="1">
          <a:picLocks noChangeAspect="1"/>
        </xdr:cNvPicPr>
      </xdr:nvPicPr>
      <xdr:blipFill>
        <a:blip r:embed="rId1"/>
        <a:srcRect l="18537" t="14120" r="16522" b="15205"/>
        <a:stretch>
          <a:fillRect/>
        </a:stretch>
      </xdr:blipFill>
      <xdr:spPr>
        <a:xfrm>
          <a:off x="581025" y="7620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3" name="Text Box 3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4" name="Text Box 4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5" name="Text Box 1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6" name="Text Box 2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7" name="Text Box 3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152400"/>
    <xdr:sp fLocksText="0">
      <xdr:nvSpPr>
        <xdr:cNvPr id="8" name="Text Box 4"/>
        <xdr:cNvSpPr txBox="1">
          <a:spLocks noChangeArrowheads="1"/>
        </xdr:cNvSpPr>
      </xdr:nvSpPr>
      <xdr:spPr>
        <a:xfrm>
          <a:off x="495300" y="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10" name="Text Box 2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12" name="Text Box 4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266700" cy="0"/>
    <xdr:sp fLocksText="0">
      <xdr:nvSpPr>
        <xdr:cNvPr id="13" name="Text Box 3"/>
        <xdr:cNvSpPr txBox="1">
          <a:spLocks noChangeArrowheads="1"/>
        </xdr:cNvSpPr>
      </xdr:nvSpPr>
      <xdr:spPr>
        <a:xfrm>
          <a:off x="495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266700" cy="28575"/>
    <xdr:sp fLocksText="0">
      <xdr:nvSpPr>
        <xdr:cNvPr id="14" name="Text Box 4"/>
        <xdr:cNvSpPr txBox="1">
          <a:spLocks noChangeArrowheads="1"/>
        </xdr:cNvSpPr>
      </xdr:nvSpPr>
      <xdr:spPr>
        <a:xfrm>
          <a:off x="495300" y="0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7145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495300" y="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7145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495300" y="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71450" cy="28575"/>
    <xdr:sp fLocksText="0">
      <xdr:nvSpPr>
        <xdr:cNvPr id="17" name="Text Box 3"/>
        <xdr:cNvSpPr txBox="1">
          <a:spLocks noChangeArrowheads="1"/>
        </xdr:cNvSpPr>
      </xdr:nvSpPr>
      <xdr:spPr>
        <a:xfrm>
          <a:off x="495300" y="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19" name="Text Box 2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21" name="Text Box 4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23" name="Text Box 2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276225"/>
    <xdr:sp fLocksText="0">
      <xdr:nvSpPr>
        <xdr:cNvPr id="25" name="Text Box 4"/>
        <xdr:cNvSpPr txBox="1">
          <a:spLocks noChangeArrowheads="1"/>
        </xdr:cNvSpPr>
      </xdr:nvSpPr>
      <xdr:spPr>
        <a:xfrm>
          <a:off x="495300" y="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27" name="Text Box 2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28" name="Text Box 3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29" name="Text Box 4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0" name="Text Box 1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1" name="Text Box 2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2" name="Text Box 3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3" name="Text Box 4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4" name="Text Box 1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5" name="Text Box 2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6" name="Text Box 3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495300</xdr:colOff>
      <xdr:row>0</xdr:row>
      <xdr:rowOff>0</xdr:rowOff>
    </xdr:from>
    <xdr:ext cx="114300" cy="342900"/>
    <xdr:sp fLocksText="0">
      <xdr:nvSpPr>
        <xdr:cNvPr id="37" name="Text Box 4"/>
        <xdr:cNvSpPr txBox="1">
          <a:spLocks noChangeArrowheads="1"/>
        </xdr:cNvSpPr>
      </xdr:nvSpPr>
      <xdr:spPr>
        <a:xfrm>
          <a:off x="495300" y="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view="pageLayout" zoomScaleNormal="70" zoomScaleSheetLayoutView="95" workbookViewId="0" topLeftCell="A1">
      <selection activeCell="J2" sqref="J2"/>
    </sheetView>
  </sheetViews>
  <sheetFormatPr defaultColWidth="11.421875" defaultRowHeight="18" customHeight="1"/>
  <cols>
    <col min="1" max="1" width="10.421875" style="42" customWidth="1"/>
    <col min="2" max="4" width="18.00390625" style="42" customWidth="1"/>
    <col min="5" max="5" width="18.00390625" style="44" customWidth="1"/>
    <col min="6" max="6" width="4.57421875" style="44" customWidth="1"/>
    <col min="7" max="7" width="3.421875" style="45" customWidth="1"/>
    <col min="8" max="8" width="12.57421875" style="46" customWidth="1"/>
    <col min="9" max="10" width="18.57421875" style="47" customWidth="1"/>
    <col min="11" max="16384" width="11.421875" style="28" customWidth="1"/>
  </cols>
  <sheetData>
    <row r="1" spans="1:10" ht="18" customHeight="1">
      <c r="A1" s="72"/>
      <c r="B1" s="72"/>
      <c r="C1" s="73" t="s">
        <v>55</v>
      </c>
      <c r="D1" s="73"/>
      <c r="E1" s="73"/>
      <c r="F1" s="73"/>
      <c r="G1" s="73"/>
      <c r="H1" s="73"/>
      <c r="I1" s="51" t="s">
        <v>48</v>
      </c>
      <c r="J1" s="52" t="s">
        <v>71</v>
      </c>
    </row>
    <row r="2" spans="1:10" ht="18" customHeight="1">
      <c r="A2" s="72"/>
      <c r="B2" s="72"/>
      <c r="C2" s="73"/>
      <c r="D2" s="73"/>
      <c r="E2" s="73"/>
      <c r="F2" s="73"/>
      <c r="G2" s="73"/>
      <c r="H2" s="73"/>
      <c r="I2" s="51" t="s">
        <v>56</v>
      </c>
      <c r="J2" s="53" t="s">
        <v>57</v>
      </c>
    </row>
    <row r="3" spans="1:10" ht="18" customHeight="1">
      <c r="A3" s="72"/>
      <c r="B3" s="72"/>
      <c r="C3" s="74" t="s">
        <v>69</v>
      </c>
      <c r="D3" s="74"/>
      <c r="E3" s="74"/>
      <c r="F3" s="74"/>
      <c r="G3" s="74"/>
      <c r="H3" s="74"/>
      <c r="I3" s="51" t="s">
        <v>49</v>
      </c>
      <c r="J3" s="53" t="s">
        <v>58</v>
      </c>
    </row>
    <row r="4" spans="1:10" ht="18" customHeight="1">
      <c r="A4" s="72"/>
      <c r="B4" s="72"/>
      <c r="C4" s="74"/>
      <c r="D4" s="74"/>
      <c r="E4" s="74"/>
      <c r="F4" s="74"/>
      <c r="G4" s="74"/>
      <c r="H4" s="74"/>
      <c r="I4" s="51" t="s">
        <v>50</v>
      </c>
      <c r="J4" s="52" t="s">
        <v>51</v>
      </c>
    </row>
    <row r="5" spans="1:10" ht="18" customHeight="1">
      <c r="A5" s="73" t="s">
        <v>52</v>
      </c>
      <c r="B5" s="73"/>
      <c r="C5" s="73"/>
      <c r="D5" s="73" t="s">
        <v>59</v>
      </c>
      <c r="E5" s="73"/>
      <c r="F5" s="73"/>
      <c r="G5" s="73"/>
      <c r="H5" s="75" t="s">
        <v>53</v>
      </c>
      <c r="I5" s="75"/>
      <c r="J5" s="75"/>
    </row>
    <row r="6" spans="1:10" ht="18" customHeight="1">
      <c r="A6" s="72" t="s">
        <v>61</v>
      </c>
      <c r="B6" s="72"/>
      <c r="C6" s="72"/>
      <c r="D6" s="72" t="s">
        <v>54</v>
      </c>
      <c r="E6" s="72"/>
      <c r="F6" s="72"/>
      <c r="G6" s="72"/>
      <c r="H6" s="107" t="s">
        <v>60</v>
      </c>
      <c r="I6" s="107"/>
      <c r="J6" s="107"/>
    </row>
    <row r="8" spans="1:10" ht="22.5" customHeight="1">
      <c r="A8" s="108" t="s">
        <v>64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61.5" customHeight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</row>
    <row r="10" spans="1:10" s="29" customFormat="1" ht="18.75" thickBot="1">
      <c r="A10" s="54"/>
      <c r="B10" s="101" t="s">
        <v>46</v>
      </c>
      <c r="C10" s="102"/>
      <c r="D10" s="102"/>
      <c r="E10" s="102"/>
      <c r="F10" s="102"/>
      <c r="G10" s="102"/>
      <c r="H10" s="103"/>
      <c r="I10" s="55"/>
      <c r="J10" s="55"/>
    </row>
    <row r="11" spans="1:10" s="30" customFormat="1" ht="27" customHeight="1">
      <c r="A11" s="111" t="s">
        <v>0</v>
      </c>
      <c r="B11" s="89" t="s">
        <v>2</v>
      </c>
      <c r="C11" s="90"/>
      <c r="D11" s="90"/>
      <c r="E11" s="91"/>
      <c r="F11" s="89" t="s">
        <v>1</v>
      </c>
      <c r="G11" s="91"/>
      <c r="H11" s="99" t="s">
        <v>3</v>
      </c>
      <c r="I11" s="82" t="s">
        <v>63</v>
      </c>
      <c r="J11" s="82" t="s">
        <v>62</v>
      </c>
    </row>
    <row r="12" spans="1:64" s="31" customFormat="1" ht="18.75" thickBot="1">
      <c r="A12" s="112"/>
      <c r="B12" s="92"/>
      <c r="C12" s="93"/>
      <c r="D12" s="93"/>
      <c r="E12" s="94"/>
      <c r="F12" s="92"/>
      <c r="G12" s="94"/>
      <c r="H12" s="100"/>
      <c r="I12" s="83"/>
      <c r="J12" s="8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10" ht="13.5" customHeight="1" thickBot="1">
      <c r="A13" s="79"/>
      <c r="B13" s="80"/>
      <c r="C13" s="80"/>
      <c r="D13" s="80"/>
      <c r="E13" s="80"/>
      <c r="F13" s="80"/>
      <c r="G13" s="80"/>
      <c r="H13" s="80"/>
      <c r="I13" s="80"/>
      <c r="J13" s="81"/>
    </row>
    <row r="14" spans="1:10" ht="16.5">
      <c r="A14" s="32"/>
      <c r="B14" s="84"/>
      <c r="C14" s="104"/>
      <c r="D14" s="104"/>
      <c r="E14" s="85"/>
      <c r="F14" s="84"/>
      <c r="G14" s="85"/>
      <c r="H14" s="33"/>
      <c r="I14" s="34"/>
      <c r="J14" s="34"/>
    </row>
    <row r="15" spans="1:10" ht="16.5">
      <c r="A15" s="35"/>
      <c r="B15" s="66"/>
      <c r="C15" s="98"/>
      <c r="D15" s="98"/>
      <c r="E15" s="67"/>
      <c r="F15" s="66"/>
      <c r="G15" s="67"/>
      <c r="H15" s="33"/>
      <c r="I15" s="34"/>
      <c r="J15" s="34"/>
    </row>
    <row r="16" spans="1:10" ht="16.5">
      <c r="A16" s="36"/>
      <c r="B16" s="95"/>
      <c r="C16" s="96"/>
      <c r="D16" s="96"/>
      <c r="E16" s="97"/>
      <c r="F16" s="68"/>
      <c r="G16" s="69"/>
      <c r="H16" s="33"/>
      <c r="I16" s="34"/>
      <c r="J16" s="34"/>
    </row>
    <row r="17" spans="1:10" ht="16.5">
      <c r="A17" s="36"/>
      <c r="B17" s="95"/>
      <c r="C17" s="96"/>
      <c r="D17" s="96"/>
      <c r="E17" s="97"/>
      <c r="F17" s="68"/>
      <c r="G17" s="69"/>
      <c r="H17" s="33"/>
      <c r="I17" s="34"/>
      <c r="J17" s="34"/>
    </row>
    <row r="18" spans="1:10" ht="16.5">
      <c r="A18" s="36"/>
      <c r="B18" s="95"/>
      <c r="C18" s="96"/>
      <c r="D18" s="96"/>
      <c r="E18" s="97"/>
      <c r="F18" s="68"/>
      <c r="G18" s="69"/>
      <c r="H18" s="33"/>
      <c r="I18" s="34"/>
      <c r="J18" s="34"/>
    </row>
    <row r="19" spans="1:10" ht="16.5">
      <c r="A19" s="36"/>
      <c r="B19" s="95"/>
      <c r="C19" s="96"/>
      <c r="D19" s="96"/>
      <c r="E19" s="97"/>
      <c r="F19" s="68"/>
      <c r="G19" s="69"/>
      <c r="H19" s="33"/>
      <c r="I19" s="34"/>
      <c r="J19" s="34"/>
    </row>
    <row r="20" spans="1:10" ht="16.5">
      <c r="A20" s="36"/>
      <c r="B20" s="95"/>
      <c r="C20" s="96"/>
      <c r="D20" s="96"/>
      <c r="E20" s="97"/>
      <c r="F20" s="68"/>
      <c r="G20" s="69"/>
      <c r="H20" s="33"/>
      <c r="I20" s="34"/>
      <c r="J20" s="34"/>
    </row>
    <row r="21" spans="1:10" ht="16.5">
      <c r="A21" s="36"/>
      <c r="B21" s="95"/>
      <c r="C21" s="96"/>
      <c r="D21" s="96"/>
      <c r="E21" s="97"/>
      <c r="F21" s="68"/>
      <c r="G21" s="69"/>
      <c r="H21" s="33"/>
      <c r="I21" s="34"/>
      <c r="J21" s="34"/>
    </row>
    <row r="22" spans="1:10" ht="16.5">
      <c r="A22" s="36"/>
      <c r="B22" s="95"/>
      <c r="C22" s="96"/>
      <c r="D22" s="96"/>
      <c r="E22" s="97"/>
      <c r="F22" s="68"/>
      <c r="G22" s="69"/>
      <c r="H22" s="33"/>
      <c r="I22" s="34"/>
      <c r="J22" s="34"/>
    </row>
    <row r="23" spans="1:10" ht="16.5">
      <c r="A23" s="36"/>
      <c r="B23" s="95"/>
      <c r="C23" s="96"/>
      <c r="D23" s="96"/>
      <c r="E23" s="97"/>
      <c r="F23" s="68"/>
      <c r="G23" s="69"/>
      <c r="H23" s="33"/>
      <c r="I23" s="34"/>
      <c r="J23" s="34"/>
    </row>
    <row r="24" spans="1:10" ht="16.5">
      <c r="A24" s="36"/>
      <c r="B24" s="95"/>
      <c r="C24" s="96"/>
      <c r="D24" s="96"/>
      <c r="E24" s="97"/>
      <c r="F24" s="68"/>
      <c r="G24" s="69"/>
      <c r="H24" s="33"/>
      <c r="I24" s="34"/>
      <c r="J24" s="34"/>
    </row>
    <row r="25" spans="1:10" ht="16.5">
      <c r="A25" s="36"/>
      <c r="B25" s="95"/>
      <c r="C25" s="96"/>
      <c r="D25" s="96"/>
      <c r="E25" s="97"/>
      <c r="F25" s="68"/>
      <c r="G25" s="69"/>
      <c r="H25" s="33"/>
      <c r="I25" s="34"/>
      <c r="J25" s="34"/>
    </row>
    <row r="26" spans="1:10" ht="16.5">
      <c r="A26" s="35"/>
      <c r="B26" s="66"/>
      <c r="C26" s="98"/>
      <c r="D26" s="98"/>
      <c r="E26" s="67"/>
      <c r="F26" s="66"/>
      <c r="G26" s="67"/>
      <c r="H26" s="33"/>
      <c r="I26" s="34"/>
      <c r="J26" s="34"/>
    </row>
    <row r="27" spans="1:10" ht="16.5">
      <c r="A27" s="36"/>
      <c r="B27" s="95"/>
      <c r="C27" s="96"/>
      <c r="D27" s="96"/>
      <c r="E27" s="97"/>
      <c r="F27" s="68"/>
      <c r="G27" s="69"/>
      <c r="H27" s="33"/>
      <c r="I27" s="34"/>
      <c r="J27" s="34"/>
    </row>
    <row r="28" spans="1:10" ht="16.5">
      <c r="A28" s="36"/>
      <c r="B28" s="95"/>
      <c r="C28" s="96"/>
      <c r="D28" s="96"/>
      <c r="E28" s="97"/>
      <c r="F28" s="68"/>
      <c r="G28" s="69"/>
      <c r="H28" s="33"/>
      <c r="I28" s="34"/>
      <c r="J28" s="34"/>
    </row>
    <row r="29" spans="1:10" ht="16.5">
      <c r="A29" s="36"/>
      <c r="B29" s="95"/>
      <c r="C29" s="96"/>
      <c r="D29" s="96"/>
      <c r="E29" s="97"/>
      <c r="F29" s="68"/>
      <c r="G29" s="69"/>
      <c r="H29" s="33"/>
      <c r="I29" s="34"/>
      <c r="J29" s="34"/>
    </row>
    <row r="30" spans="1:10" ht="16.5">
      <c r="A30" s="36"/>
      <c r="B30" s="95"/>
      <c r="C30" s="96"/>
      <c r="D30" s="96"/>
      <c r="E30" s="97"/>
      <c r="F30" s="68"/>
      <c r="G30" s="69"/>
      <c r="H30" s="33"/>
      <c r="I30" s="34"/>
      <c r="J30" s="34"/>
    </row>
    <row r="31" spans="1:10" ht="16.5">
      <c r="A31" s="36"/>
      <c r="B31" s="95"/>
      <c r="C31" s="96"/>
      <c r="D31" s="96"/>
      <c r="E31" s="97"/>
      <c r="F31" s="68"/>
      <c r="G31" s="69"/>
      <c r="H31" s="33"/>
      <c r="I31" s="34"/>
      <c r="J31" s="34"/>
    </row>
    <row r="32" spans="1:10" ht="16.5">
      <c r="A32" s="36"/>
      <c r="B32" s="95"/>
      <c r="C32" s="96"/>
      <c r="D32" s="96"/>
      <c r="E32" s="97"/>
      <c r="F32" s="68"/>
      <c r="G32" s="69"/>
      <c r="H32" s="33"/>
      <c r="I32" s="34"/>
      <c r="J32" s="34"/>
    </row>
    <row r="33" spans="1:10" ht="16.5">
      <c r="A33" s="36"/>
      <c r="B33" s="95"/>
      <c r="C33" s="96"/>
      <c r="D33" s="96"/>
      <c r="E33" s="97"/>
      <c r="F33" s="68"/>
      <c r="G33" s="69"/>
      <c r="H33" s="33"/>
      <c r="I33" s="34"/>
      <c r="J33" s="34"/>
    </row>
    <row r="34" spans="1:10" ht="16.5">
      <c r="A34" s="36"/>
      <c r="B34" s="95"/>
      <c r="C34" s="96"/>
      <c r="D34" s="96"/>
      <c r="E34" s="97"/>
      <c r="F34" s="68"/>
      <c r="G34" s="69"/>
      <c r="H34" s="33"/>
      <c r="I34" s="34"/>
      <c r="J34" s="34"/>
    </row>
    <row r="35" spans="1:10" ht="16.5">
      <c r="A35" s="36"/>
      <c r="B35" s="95"/>
      <c r="C35" s="96"/>
      <c r="D35" s="96"/>
      <c r="E35" s="97"/>
      <c r="F35" s="68"/>
      <c r="G35" s="69"/>
      <c r="H35" s="33"/>
      <c r="I35" s="34"/>
      <c r="J35" s="34"/>
    </row>
    <row r="36" spans="1:10" ht="16.5">
      <c r="A36" s="36"/>
      <c r="B36" s="95"/>
      <c r="C36" s="96"/>
      <c r="D36" s="96"/>
      <c r="E36" s="97"/>
      <c r="F36" s="68"/>
      <c r="G36" s="69"/>
      <c r="H36" s="33"/>
      <c r="I36" s="34"/>
      <c r="J36" s="34"/>
    </row>
    <row r="37" spans="1:10" ht="16.5">
      <c r="A37" s="36"/>
      <c r="B37" s="95"/>
      <c r="C37" s="96"/>
      <c r="D37" s="96"/>
      <c r="E37" s="97"/>
      <c r="F37" s="68"/>
      <c r="G37" s="69"/>
      <c r="H37" s="33"/>
      <c r="I37" s="34"/>
      <c r="J37" s="34"/>
    </row>
    <row r="38" spans="1:10" ht="16.5">
      <c r="A38" s="35"/>
      <c r="B38" s="66"/>
      <c r="C38" s="98"/>
      <c r="D38" s="98"/>
      <c r="E38" s="67"/>
      <c r="F38" s="66"/>
      <c r="G38" s="67"/>
      <c r="H38" s="33"/>
      <c r="I38" s="34"/>
      <c r="J38" s="34"/>
    </row>
    <row r="39" spans="1:10" ht="16.5">
      <c r="A39" s="36"/>
      <c r="B39" s="95"/>
      <c r="C39" s="96"/>
      <c r="D39" s="96"/>
      <c r="E39" s="97"/>
      <c r="F39" s="68"/>
      <c r="G39" s="69"/>
      <c r="H39" s="33"/>
      <c r="I39" s="34"/>
      <c r="J39" s="34"/>
    </row>
    <row r="40" spans="1:10" ht="16.5">
      <c r="A40" s="36"/>
      <c r="B40" s="95"/>
      <c r="C40" s="96"/>
      <c r="D40" s="96"/>
      <c r="E40" s="97"/>
      <c r="F40" s="68"/>
      <c r="G40" s="69"/>
      <c r="H40" s="33"/>
      <c r="I40" s="34"/>
      <c r="J40" s="34"/>
    </row>
    <row r="41" spans="1:10" ht="16.5">
      <c r="A41" s="36"/>
      <c r="B41" s="95"/>
      <c r="C41" s="96"/>
      <c r="D41" s="96"/>
      <c r="E41" s="97"/>
      <c r="F41" s="68"/>
      <c r="G41" s="69"/>
      <c r="H41" s="33"/>
      <c r="I41" s="34"/>
      <c r="J41" s="34"/>
    </row>
    <row r="42" spans="1:10" ht="16.5">
      <c r="A42" s="35"/>
      <c r="B42" s="66"/>
      <c r="C42" s="98"/>
      <c r="D42" s="98"/>
      <c r="E42" s="67"/>
      <c r="F42" s="66"/>
      <c r="G42" s="67"/>
      <c r="H42" s="33"/>
      <c r="I42" s="34"/>
      <c r="J42" s="34"/>
    </row>
    <row r="43" spans="1:10" ht="16.5">
      <c r="A43" s="36"/>
      <c r="B43" s="95"/>
      <c r="C43" s="96"/>
      <c r="D43" s="96"/>
      <c r="E43" s="97"/>
      <c r="F43" s="68"/>
      <c r="G43" s="69"/>
      <c r="H43" s="33"/>
      <c r="I43" s="34"/>
      <c r="J43" s="34"/>
    </row>
    <row r="44" spans="1:10" ht="16.5">
      <c r="A44" s="36"/>
      <c r="B44" s="95"/>
      <c r="C44" s="96"/>
      <c r="D44" s="96"/>
      <c r="E44" s="97"/>
      <c r="F44" s="68"/>
      <c r="G44" s="69"/>
      <c r="H44" s="33"/>
      <c r="I44" s="34"/>
      <c r="J44" s="34"/>
    </row>
    <row r="45" spans="1:10" ht="16.5">
      <c r="A45" s="35"/>
      <c r="B45" s="66"/>
      <c r="C45" s="98"/>
      <c r="D45" s="98"/>
      <c r="E45" s="67"/>
      <c r="F45" s="66"/>
      <c r="G45" s="67"/>
      <c r="H45" s="33"/>
      <c r="I45" s="34"/>
      <c r="J45" s="34"/>
    </row>
    <row r="46" spans="1:10" ht="16.5">
      <c r="A46" s="36"/>
      <c r="B46" s="95"/>
      <c r="C46" s="96"/>
      <c r="D46" s="96"/>
      <c r="E46" s="97"/>
      <c r="F46" s="68"/>
      <c r="G46" s="69"/>
      <c r="H46" s="33"/>
      <c r="I46" s="34"/>
      <c r="J46" s="34"/>
    </row>
    <row r="47" spans="1:10" ht="17.25" thickBot="1">
      <c r="A47" s="37"/>
      <c r="B47" s="86"/>
      <c r="C47" s="87"/>
      <c r="D47" s="87"/>
      <c r="E47" s="88"/>
      <c r="F47" s="70"/>
      <c r="G47" s="71"/>
      <c r="H47" s="38"/>
      <c r="I47" s="39"/>
      <c r="J47" s="39"/>
    </row>
    <row r="48" spans="1:10" ht="17.25" thickBot="1">
      <c r="A48" s="40"/>
      <c r="B48" s="76"/>
      <c r="C48" s="77"/>
      <c r="D48" s="77"/>
      <c r="E48" s="77"/>
      <c r="F48" s="77"/>
      <c r="G48" s="77"/>
      <c r="H48" s="77"/>
      <c r="I48" s="78"/>
      <c r="J48" s="41"/>
    </row>
    <row r="49" spans="2:10" ht="18" customHeight="1">
      <c r="B49" s="63" t="s">
        <v>4</v>
      </c>
      <c r="C49" s="64"/>
      <c r="D49" s="64"/>
      <c r="E49" s="64"/>
      <c r="F49" s="64"/>
      <c r="G49" s="64"/>
      <c r="H49" s="64"/>
      <c r="I49" s="65"/>
      <c r="J49" s="56">
        <f>SUM(J14:J47)</f>
        <v>0</v>
      </c>
    </row>
    <row r="50" spans="2:10" ht="18" customHeight="1">
      <c r="B50" s="60" t="s">
        <v>70</v>
      </c>
      <c r="C50" s="61"/>
      <c r="D50" s="61"/>
      <c r="E50" s="61"/>
      <c r="F50" s="61"/>
      <c r="G50" s="61"/>
      <c r="H50" s="61"/>
      <c r="I50" s="62"/>
      <c r="J50" s="57">
        <f>J49*I50</f>
        <v>0</v>
      </c>
    </row>
    <row r="51" spans="2:10" ht="18" customHeight="1" thickBot="1">
      <c r="B51" s="49" t="s">
        <v>47</v>
      </c>
      <c r="C51" s="48"/>
      <c r="D51" s="48"/>
      <c r="E51" s="48"/>
      <c r="F51" s="48"/>
      <c r="G51" s="48"/>
      <c r="H51" s="48"/>
      <c r="I51" s="50"/>
      <c r="J51" s="43">
        <f>SUM(J49:J50)</f>
        <v>0</v>
      </c>
    </row>
    <row r="52" spans="2:10" ht="18" customHeight="1">
      <c r="B52" s="58"/>
      <c r="C52" s="58"/>
      <c r="D52" s="58"/>
      <c r="E52" s="58"/>
      <c r="F52" s="58"/>
      <c r="G52" s="58"/>
      <c r="H52" s="58"/>
      <c r="I52" s="58"/>
      <c r="J52" s="59"/>
    </row>
    <row r="54" spans="1:10" ht="18" customHeight="1">
      <c r="A54" s="28"/>
      <c r="B54" s="110" t="s">
        <v>65</v>
      </c>
      <c r="C54" s="110"/>
      <c r="D54" s="110"/>
      <c r="F54" s="110" t="s">
        <v>68</v>
      </c>
      <c r="G54" s="110"/>
      <c r="H54" s="110"/>
      <c r="I54" s="110"/>
      <c r="J54" s="110"/>
    </row>
    <row r="55" spans="2:10" ht="18" customHeight="1">
      <c r="B55" s="106" t="s">
        <v>67</v>
      </c>
      <c r="C55" s="106"/>
      <c r="D55" s="106"/>
      <c r="F55" s="106" t="s">
        <v>67</v>
      </c>
      <c r="G55" s="106"/>
      <c r="H55" s="106"/>
      <c r="I55" s="106"/>
      <c r="J55" s="106"/>
    </row>
    <row r="56" spans="2:10" ht="18" customHeight="1">
      <c r="B56" s="106"/>
      <c r="C56" s="106"/>
      <c r="D56" s="106"/>
      <c r="F56" s="106"/>
      <c r="G56" s="106"/>
      <c r="H56" s="106"/>
      <c r="I56" s="106"/>
      <c r="J56" s="106"/>
    </row>
    <row r="57" spans="2:10" ht="18" customHeight="1">
      <c r="B57" s="106"/>
      <c r="C57" s="106"/>
      <c r="D57" s="106"/>
      <c r="F57" s="106"/>
      <c r="G57" s="106"/>
      <c r="H57" s="106"/>
      <c r="I57" s="106"/>
      <c r="J57" s="106"/>
    </row>
    <row r="58" spans="2:10" ht="18" customHeight="1">
      <c r="B58" s="105" t="s">
        <v>66</v>
      </c>
      <c r="C58" s="105"/>
      <c r="D58" s="105"/>
      <c r="F58" s="105" t="s">
        <v>66</v>
      </c>
      <c r="G58" s="105"/>
      <c r="H58" s="105"/>
      <c r="I58" s="105"/>
      <c r="J58" s="105"/>
    </row>
  </sheetData>
  <sheetProtection/>
  <mergeCells count="94">
    <mergeCell ref="F58:J58"/>
    <mergeCell ref="F55:J57"/>
    <mergeCell ref="H6:J6"/>
    <mergeCell ref="A8:J8"/>
    <mergeCell ref="A9:J9"/>
    <mergeCell ref="B54:D54"/>
    <mergeCell ref="B55:D57"/>
    <mergeCell ref="B58:D58"/>
    <mergeCell ref="F54:J54"/>
    <mergeCell ref="A11:A12"/>
    <mergeCell ref="H11:H12"/>
    <mergeCell ref="B10:H10"/>
    <mergeCell ref="B14:E14"/>
    <mergeCell ref="B15:E15"/>
    <mergeCell ref="B16:E16"/>
    <mergeCell ref="B17:E17"/>
    <mergeCell ref="B18:E18"/>
    <mergeCell ref="A6:C6"/>
    <mergeCell ref="D6:G6"/>
    <mergeCell ref="F11:G12"/>
    <mergeCell ref="B19:E19"/>
    <mergeCell ref="B20:E20"/>
    <mergeCell ref="F20:G20"/>
    <mergeCell ref="B33:E33"/>
    <mergeCell ref="B34:E34"/>
    <mergeCell ref="B21:E21"/>
    <mergeCell ref="B22:E22"/>
    <mergeCell ref="B23:E23"/>
    <mergeCell ref="B24:E24"/>
    <mergeCell ref="B25:E25"/>
    <mergeCell ref="B26:E26"/>
    <mergeCell ref="B45:E45"/>
    <mergeCell ref="B46:E46"/>
    <mergeCell ref="B27:E27"/>
    <mergeCell ref="B28:E28"/>
    <mergeCell ref="B29:E29"/>
    <mergeCell ref="B30:E30"/>
    <mergeCell ref="B41:E41"/>
    <mergeCell ref="B42:E42"/>
    <mergeCell ref="B31:E31"/>
    <mergeCell ref="B32:E32"/>
    <mergeCell ref="B47:E47"/>
    <mergeCell ref="B11:E12"/>
    <mergeCell ref="B37:E37"/>
    <mergeCell ref="B38:E38"/>
    <mergeCell ref="B39:E39"/>
    <mergeCell ref="B40:E40"/>
    <mergeCell ref="B35:E35"/>
    <mergeCell ref="B36:E36"/>
    <mergeCell ref="B43:E43"/>
    <mergeCell ref="B44:E44"/>
    <mergeCell ref="B48:I48"/>
    <mergeCell ref="A13:J13"/>
    <mergeCell ref="J11:J12"/>
    <mergeCell ref="I11:I12"/>
    <mergeCell ref="F14:G14"/>
    <mergeCell ref="F15:G15"/>
    <mergeCell ref="F16:G16"/>
    <mergeCell ref="F17:G17"/>
    <mergeCell ref="F18:G18"/>
    <mergeCell ref="F19:G19"/>
    <mergeCell ref="F21:G21"/>
    <mergeCell ref="F22:G22"/>
    <mergeCell ref="F23:G23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45:G45"/>
    <mergeCell ref="F46:G46"/>
    <mergeCell ref="F47:G47"/>
    <mergeCell ref="A1:B4"/>
    <mergeCell ref="C1:H2"/>
    <mergeCell ref="C3:H4"/>
    <mergeCell ref="A5:C5"/>
    <mergeCell ref="D5:G5"/>
    <mergeCell ref="H5:J5"/>
    <mergeCell ref="F39:G39"/>
  </mergeCells>
  <printOptions/>
  <pageMargins left="0.6692913385826772" right="0.5511811023622047" top="0.5905511811023623" bottom="0.5511811023622047" header="0.31496062992125984" footer="0.31496062992125984"/>
  <pageSetup horizontalDpi="600" verticalDpi="600" orientation="portrait" scale="65" r:id="rId2"/>
  <headerFooter>
    <oddHeader>&amp;C&amp;"Arial,Normal"&amp;16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G84" sqref="G84"/>
    </sheetView>
  </sheetViews>
  <sheetFormatPr defaultColWidth="11.421875" defaultRowHeight="15"/>
  <sheetData>
    <row r="1" ht="15.75" thickBot="1"/>
    <row r="2" spans="2:4" ht="15.75" thickTop="1">
      <c r="B2" s="7" t="s">
        <v>11</v>
      </c>
      <c r="C2" s="8" t="s">
        <v>1</v>
      </c>
      <c r="D2" s="9" t="s">
        <v>12</v>
      </c>
    </row>
    <row r="3" spans="2:4" ht="15">
      <c r="B3" s="10" t="s">
        <v>13</v>
      </c>
      <c r="C3" s="11" t="s">
        <v>14</v>
      </c>
      <c r="D3" s="14">
        <v>7170</v>
      </c>
    </row>
    <row r="4" spans="2:4" ht="15.75" thickBot="1">
      <c r="B4" s="12" t="s">
        <v>15</v>
      </c>
      <c r="C4" s="13" t="s">
        <v>14</v>
      </c>
      <c r="D4" s="15">
        <v>11950</v>
      </c>
    </row>
    <row r="5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Layout" zoomScale="85" zoomScaleSheetLayoutView="50" zoomScalePageLayoutView="85" workbookViewId="0" topLeftCell="B19">
      <selection activeCell="B38" sqref="B38"/>
    </sheetView>
  </sheetViews>
  <sheetFormatPr defaultColWidth="11.421875" defaultRowHeight="18" customHeight="1"/>
  <cols>
    <col min="1" max="1" width="8.140625" style="4" hidden="1" customWidth="1"/>
    <col min="2" max="2" width="66.140625" style="5" bestFit="1" customWidth="1"/>
    <col min="3" max="3" width="11.421875" style="1" customWidth="1"/>
    <col min="4" max="4" width="11.421875" style="6" customWidth="1"/>
    <col min="5" max="6" width="11.421875" style="3" customWidth="1"/>
    <col min="7" max="16384" width="11.421875" style="2" customWidth="1"/>
  </cols>
  <sheetData>
    <row r="1" spans="1:4" ht="18" customHeight="1">
      <c r="A1" s="116" t="s">
        <v>0</v>
      </c>
      <c r="B1" s="117" t="s">
        <v>2</v>
      </c>
      <c r="C1" s="117" t="s">
        <v>1</v>
      </c>
      <c r="D1" s="118" t="s">
        <v>3</v>
      </c>
    </row>
    <row r="2" spans="1:4" ht="18" customHeight="1">
      <c r="A2" s="116"/>
      <c r="B2" s="117"/>
      <c r="C2" s="117"/>
      <c r="D2" s="118"/>
    </row>
    <row r="3" spans="1:4" ht="18" customHeight="1">
      <c r="A3" s="16"/>
      <c r="B3" s="17"/>
      <c r="C3" s="16"/>
      <c r="D3" s="16"/>
    </row>
    <row r="4" spans="1:4" ht="18" customHeight="1">
      <c r="A4" s="119" t="s">
        <v>5</v>
      </c>
      <c r="B4" s="119"/>
      <c r="C4" s="18"/>
      <c r="D4" s="18"/>
    </row>
    <row r="5" spans="1:4" ht="18" customHeight="1">
      <c r="A5" s="16">
        <v>1.1</v>
      </c>
      <c r="B5" s="17" t="s">
        <v>6</v>
      </c>
      <c r="C5" s="16" t="s">
        <v>7</v>
      </c>
      <c r="D5" s="19">
        <f>+D13*0.2</f>
        <v>94.98000000000002</v>
      </c>
    </row>
    <row r="6" spans="1:4" ht="18" customHeight="1">
      <c r="A6" s="16">
        <v>1.2</v>
      </c>
      <c r="B6" s="17" t="s">
        <v>17</v>
      </c>
      <c r="C6" s="16" t="s">
        <v>16</v>
      </c>
      <c r="D6" s="20">
        <v>6</v>
      </c>
    </row>
    <row r="7" spans="1:4" ht="18" customHeight="1">
      <c r="A7" s="16">
        <v>1.3</v>
      </c>
      <c r="B7" s="17" t="s">
        <v>31</v>
      </c>
      <c r="C7" s="16" t="s">
        <v>16</v>
      </c>
      <c r="D7" s="20">
        <f>1+3+4+1+15</f>
        <v>24</v>
      </c>
    </row>
    <row r="8" spans="1:4" ht="18" customHeight="1">
      <c r="A8" s="16">
        <v>1.4</v>
      </c>
      <c r="B8" s="17" t="s">
        <v>18</v>
      </c>
      <c r="C8" s="16" t="s">
        <v>9</v>
      </c>
      <c r="D8" s="20">
        <v>18</v>
      </c>
    </row>
    <row r="9" spans="1:4" ht="18" customHeight="1">
      <c r="A9" s="16">
        <v>1.5</v>
      </c>
      <c r="B9" s="17" t="s">
        <v>32</v>
      </c>
      <c r="C9" s="16" t="s">
        <v>9</v>
      </c>
      <c r="D9" s="20">
        <v>103</v>
      </c>
    </row>
    <row r="10" spans="1:4" ht="18" customHeight="1">
      <c r="A10" s="119" t="s">
        <v>8</v>
      </c>
      <c r="B10" s="119"/>
      <c r="C10" s="16"/>
      <c r="D10" s="20"/>
    </row>
    <row r="11" spans="1:4" ht="18" customHeight="1">
      <c r="A11" s="16">
        <v>2.1</v>
      </c>
      <c r="B11" s="17" t="s">
        <v>19</v>
      </c>
      <c r="C11" s="16" t="s">
        <v>9</v>
      </c>
      <c r="D11" s="20">
        <v>18</v>
      </c>
    </row>
    <row r="12" spans="1:4" ht="18" customHeight="1">
      <c r="A12" s="16">
        <v>2.2</v>
      </c>
      <c r="B12" s="17" t="s">
        <v>30</v>
      </c>
      <c r="C12" s="16" t="s">
        <v>9</v>
      </c>
      <c r="D12" s="20">
        <f>+D5+D9</f>
        <v>197.98000000000002</v>
      </c>
    </row>
    <row r="13" spans="1:4" ht="18" customHeight="1">
      <c r="A13" s="16">
        <v>2.3</v>
      </c>
      <c r="B13" s="17" t="s">
        <v>23</v>
      </c>
      <c r="C13" s="16" t="s">
        <v>7</v>
      </c>
      <c r="D13" s="20">
        <f>79.15*6</f>
        <v>474.90000000000003</v>
      </c>
    </row>
    <row r="14" spans="1:4" ht="18" customHeight="1">
      <c r="A14" s="16">
        <v>2.4</v>
      </c>
      <c r="B14" s="17" t="s">
        <v>22</v>
      </c>
      <c r="C14" s="16" t="s">
        <v>7</v>
      </c>
      <c r="D14" s="20">
        <f>49*6</f>
        <v>294</v>
      </c>
    </row>
    <row r="15" spans="1:4" ht="18" customHeight="1">
      <c r="A15" s="16">
        <v>2.5</v>
      </c>
      <c r="B15" s="17" t="s">
        <v>10</v>
      </c>
      <c r="C15" s="16" t="s">
        <v>9</v>
      </c>
      <c r="D15" s="20">
        <v>6</v>
      </c>
    </row>
    <row r="16" spans="1:4" ht="18" customHeight="1">
      <c r="A16" s="16">
        <v>2.6</v>
      </c>
      <c r="B16" s="17" t="s">
        <v>29</v>
      </c>
      <c r="C16" s="16" t="s">
        <v>7</v>
      </c>
      <c r="D16" s="20">
        <f>49</f>
        <v>49</v>
      </c>
    </row>
    <row r="17" spans="1:4" ht="18" customHeight="1">
      <c r="A17" s="115" t="s">
        <v>24</v>
      </c>
      <c r="B17" s="115"/>
      <c r="C17" s="21"/>
      <c r="D17" s="19"/>
    </row>
    <row r="18" spans="1:4" ht="18" customHeight="1">
      <c r="A18" s="21">
        <v>3.1</v>
      </c>
      <c r="B18" s="22" t="s">
        <v>26</v>
      </c>
      <c r="C18" s="16" t="s">
        <v>16</v>
      </c>
      <c r="D18" s="19">
        <v>6</v>
      </c>
    </row>
    <row r="19" spans="1:4" ht="18" customHeight="1">
      <c r="A19" s="21">
        <v>3.2</v>
      </c>
      <c r="B19" s="22" t="s">
        <v>27</v>
      </c>
      <c r="C19" s="21" t="s">
        <v>7</v>
      </c>
      <c r="D19" s="19">
        <f>+((3.3*1.2)+(3*1.2))*6</f>
        <v>45.35999999999999</v>
      </c>
    </row>
    <row r="20" spans="1:4" ht="18" customHeight="1">
      <c r="A20" s="25">
        <v>3.3</v>
      </c>
      <c r="B20" s="26" t="s">
        <v>28</v>
      </c>
      <c r="C20" s="25" t="s">
        <v>7</v>
      </c>
      <c r="D20" s="27">
        <f>+(1.8*2.75)*6</f>
        <v>29.700000000000003</v>
      </c>
    </row>
    <row r="21" spans="1:4" ht="18" customHeight="1">
      <c r="A21" s="115" t="s">
        <v>25</v>
      </c>
      <c r="B21" s="115"/>
      <c r="C21" s="23"/>
      <c r="D21" s="24"/>
    </row>
    <row r="22" spans="1:4" ht="18" customHeight="1">
      <c r="A22" s="21">
        <v>4.1</v>
      </c>
      <c r="B22" s="22" t="s">
        <v>20</v>
      </c>
      <c r="C22" s="16" t="s">
        <v>16</v>
      </c>
      <c r="D22" s="19">
        <v>6</v>
      </c>
    </row>
    <row r="23" spans="1:4" ht="18" customHeight="1">
      <c r="A23" s="21">
        <v>4.2</v>
      </c>
      <c r="B23" s="22" t="s">
        <v>21</v>
      </c>
      <c r="C23" s="16" t="s">
        <v>16</v>
      </c>
      <c r="D23" s="19">
        <v>12</v>
      </c>
    </row>
    <row r="24" spans="1:4" ht="18" customHeight="1">
      <c r="A24" s="113" t="s">
        <v>40</v>
      </c>
      <c r="B24" s="114"/>
      <c r="C24" s="21"/>
      <c r="D24" s="19"/>
    </row>
    <row r="25" spans="1:4" ht="18" customHeight="1">
      <c r="A25" s="21">
        <v>5.10000000000001</v>
      </c>
      <c r="B25" s="22" t="s">
        <v>43</v>
      </c>
      <c r="C25" s="21" t="s">
        <v>9</v>
      </c>
      <c r="D25" s="19">
        <v>18</v>
      </c>
    </row>
    <row r="26" spans="1:4" ht="18" customHeight="1">
      <c r="A26" s="21">
        <v>5.20000000000001</v>
      </c>
      <c r="B26" s="22" t="s">
        <v>41</v>
      </c>
      <c r="C26" s="21" t="s">
        <v>9</v>
      </c>
      <c r="D26" s="19">
        <v>38.400000000000006</v>
      </c>
    </row>
    <row r="27" spans="1:4" ht="18" customHeight="1">
      <c r="A27" s="21">
        <v>5.30000000000001</v>
      </c>
      <c r="B27" s="22" t="s">
        <v>42</v>
      </c>
      <c r="C27" s="21" t="s">
        <v>9</v>
      </c>
      <c r="D27" s="19">
        <v>38.400000000000006</v>
      </c>
    </row>
    <row r="28" spans="1:4" ht="18" customHeight="1">
      <c r="A28" s="21">
        <v>5.40000000000001</v>
      </c>
      <c r="B28" s="22" t="s">
        <v>36</v>
      </c>
      <c r="C28" s="21" t="s">
        <v>1</v>
      </c>
      <c r="D28" s="19">
        <v>6</v>
      </c>
    </row>
    <row r="29" spans="1:4" ht="18" customHeight="1">
      <c r="A29" s="21">
        <v>5.50000000000001</v>
      </c>
      <c r="B29" s="22" t="s">
        <v>44</v>
      </c>
      <c r="C29" s="21" t="s">
        <v>9</v>
      </c>
      <c r="D29" s="19">
        <v>48</v>
      </c>
    </row>
    <row r="30" spans="1:4" ht="18" customHeight="1">
      <c r="A30" s="21">
        <v>5.60000000000001</v>
      </c>
      <c r="B30" s="22" t="s">
        <v>45</v>
      </c>
      <c r="C30" s="21" t="s">
        <v>9</v>
      </c>
      <c r="D30" s="19">
        <v>120</v>
      </c>
    </row>
    <row r="31" spans="1:4" ht="18" customHeight="1">
      <c r="A31" s="21">
        <v>5.70000000000001</v>
      </c>
      <c r="B31" s="22" t="s">
        <v>37</v>
      </c>
      <c r="C31" s="16" t="s">
        <v>9</v>
      </c>
      <c r="D31" s="19">
        <v>150</v>
      </c>
    </row>
    <row r="32" spans="1:4" ht="18" customHeight="1">
      <c r="A32" s="21">
        <v>5.80000000000001</v>
      </c>
      <c r="B32" s="22" t="s">
        <v>39</v>
      </c>
      <c r="C32" s="21" t="s">
        <v>16</v>
      </c>
      <c r="D32" s="19">
        <v>2</v>
      </c>
    </row>
    <row r="33" spans="1:4" ht="18" customHeight="1">
      <c r="A33" s="21">
        <v>5.90000000000001</v>
      </c>
      <c r="B33" s="22" t="s">
        <v>38</v>
      </c>
      <c r="C33" s="21" t="s">
        <v>16</v>
      </c>
      <c r="D33" s="19">
        <v>2</v>
      </c>
    </row>
    <row r="34" spans="1:4" ht="18" customHeight="1">
      <c r="A34" s="115" t="s">
        <v>33</v>
      </c>
      <c r="B34" s="115"/>
      <c r="C34" s="21"/>
      <c r="D34" s="19"/>
    </row>
    <row r="35" spans="1:4" ht="18" customHeight="1">
      <c r="A35" s="25">
        <v>6.2</v>
      </c>
      <c r="B35" s="26" t="s">
        <v>34</v>
      </c>
      <c r="C35" s="25" t="s">
        <v>35</v>
      </c>
      <c r="D35" s="27">
        <v>6</v>
      </c>
    </row>
  </sheetData>
  <sheetProtection/>
  <mergeCells count="10">
    <mergeCell ref="A24:B24"/>
    <mergeCell ref="A34:B34"/>
    <mergeCell ref="A1:A2"/>
    <mergeCell ref="B1:B2"/>
    <mergeCell ref="C1:C2"/>
    <mergeCell ref="D1:D2"/>
    <mergeCell ref="A4:B4"/>
    <mergeCell ref="A10:B10"/>
    <mergeCell ref="A17:B17"/>
    <mergeCell ref="A21:B21"/>
  </mergeCells>
  <printOptions/>
  <pageMargins left="0.6770833333333334" right="0.95625" top="1.7390625" bottom="0.9326388888888889" header="0.31496062992125984" footer="0.31496062992125984"/>
  <pageSetup horizontalDpi="600" verticalDpi="600" orientation="portrait" scale="63" r:id="rId3"/>
  <headerFooter>
    <oddHeader>&amp;L&amp;G&amp;C&amp;"Arial,Normal"&amp;16
&amp;R&amp;"-,Negrita"&amp;18Presupu&amp;K000000esto Oficial  16-0052&amp;K01+000
OOB&amp;"-,Normal"
</oddHeader>
    <oddFooter>&amp;RELABORO ____________________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ufps</cp:lastModifiedBy>
  <cp:lastPrinted>2017-03-28T13:34:40Z</cp:lastPrinted>
  <dcterms:created xsi:type="dcterms:W3CDTF">2010-07-23T20:06:07Z</dcterms:created>
  <dcterms:modified xsi:type="dcterms:W3CDTF">2017-07-27T17:18:53Z</dcterms:modified>
  <cp:category/>
  <cp:version/>
  <cp:contentType/>
  <cp:contentStatus/>
</cp:coreProperties>
</file>